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H:\Buroblad\DEF DOCS\"/>
    </mc:Choice>
  </mc:AlternateContent>
  <xr:revisionPtr revIDLastSave="0" documentId="10_ncr:100000_{87B4FB95-866D-410E-92E5-5581C561826B}" xr6:coauthVersionLast="31" xr6:coauthVersionMax="31" xr10:uidLastSave="{00000000-0000-0000-0000-000000000000}"/>
  <bookViews>
    <workbookView xWindow="240" yWindow="270" windowWidth="18960" windowHeight="6690" tabRatio="893" xr2:uid="{00000000-000D-0000-FFFF-FFFF00000000}"/>
  </bookViews>
  <sheets>
    <sheet name="Inhoudsopgave" sheetId="1" r:id="rId1"/>
    <sheet name="1.1 Comer. Ontw." sheetId="23" r:id="rId2"/>
    <sheet name="2.1 W&amp;V" sheetId="24" r:id="rId3"/>
    <sheet name="2.2 Baten" sheetId="25" r:id="rId4"/>
    <sheet name="2.3 Lasten" sheetId="26" r:id="rId5"/>
    <sheet name="3.1 Kredietrisico" sheetId="28" r:id="rId6"/>
    <sheet name="3.2 Kapitaalmanagement" sheetId="29" r:id="rId7"/>
    <sheet name="3.3 Liquiditeit en financiering" sheetId="30" r:id="rId8"/>
    <sheet name="4.1 Gecon. balans" sheetId="31" r:id="rId9"/>
    <sheet name="4.2 Gecon. W&amp;V" sheetId="32" r:id="rId10"/>
    <sheet name="4.3 Gecon. over. mut. EV" sheetId="35" r:id="rId11"/>
    <sheet name="4.4 Gecon. kass." sheetId="36" r:id="rId12"/>
  </sheets>
  <definedNames>
    <definedName name="_xlnm.Print_Area" localSheetId="1">'1.1 Comer. Ontw.'!$A$1:$F$24</definedName>
    <definedName name="_xlnm.Print_Area" localSheetId="2">'2.1 W&amp;V'!$A$1:$F$29</definedName>
    <definedName name="_xlnm.Print_Area" localSheetId="3">'2.2 Baten'!$A$1:$F$16</definedName>
    <definedName name="_xlnm.Print_Area" localSheetId="4">'2.3 Lasten'!$A$1:$F$35</definedName>
    <definedName name="_xlnm.Print_Area" localSheetId="5">'3.1 Kredietrisico'!$A$1:$L$222</definedName>
    <definedName name="_xlnm.Print_Area" localSheetId="6">'3.2 Kapitaalmanagement'!$A$1:$J$80</definedName>
    <definedName name="_xlnm.Print_Area" localSheetId="7">'3.3 Liquiditeit en financiering'!$A$1:$E$22</definedName>
    <definedName name="_xlnm.Print_Area" localSheetId="8">'4.1 Gecon. balans'!$A$1:$D$37</definedName>
    <definedName name="_xlnm.Print_Area" localSheetId="9">'4.2 Gecon. W&amp;V'!$A$1:$D$45</definedName>
    <definedName name="_xlnm.Print_Area" localSheetId="10">'4.3 Gecon. over. mut. EV'!$A$1:$J$33</definedName>
    <definedName name="_xlnm.Print_Area" localSheetId="0">Inhoudsopgave!$A$1:$D$19</definedName>
  </definedNames>
  <calcPr calcId="179017" calcOnSave="0"/>
</workbook>
</file>

<file path=xl/calcChain.xml><?xml version="1.0" encoding="utf-8"?>
<calcChain xmlns="http://schemas.openxmlformats.org/spreadsheetml/2006/main">
  <c r="H140" i="28" l="1"/>
  <c r="G151" i="28"/>
  <c r="G153" i="28" s="1"/>
  <c r="F151" i="28"/>
  <c r="F153" i="28" s="1"/>
  <c r="E151" i="28"/>
  <c r="E153" i="28" s="1"/>
  <c r="C151" i="28"/>
  <c r="C153" i="28" s="1"/>
  <c r="H150" i="28"/>
  <c r="H149" i="28"/>
  <c r="D149" i="28"/>
  <c r="D151" i="28" s="1"/>
  <c r="D153" i="28" s="1"/>
  <c r="H148" i="28"/>
  <c r="G141" i="28"/>
  <c r="G143" i="28" s="1"/>
  <c r="F141" i="28"/>
  <c r="F143" i="28" s="1"/>
  <c r="E141" i="28"/>
  <c r="E143" i="28" s="1"/>
  <c r="D141" i="28"/>
  <c r="D143" i="28" s="1"/>
  <c r="C141" i="28"/>
  <c r="C143" i="28" s="1"/>
  <c r="H139" i="28"/>
  <c r="H138" i="28"/>
  <c r="G118" i="28"/>
  <c r="F118" i="28"/>
  <c r="E118" i="28"/>
  <c r="D118" i="28"/>
  <c r="C118" i="28"/>
  <c r="G113" i="28"/>
  <c r="F113" i="28"/>
  <c r="E113" i="28"/>
  <c r="D113" i="28"/>
  <c r="C113" i="28"/>
  <c r="H141" i="28" l="1"/>
  <c r="H151" i="28"/>
  <c r="F120" i="28"/>
  <c r="D120" i="28"/>
  <c r="C120" i="28"/>
  <c r="G120" i="28"/>
  <c r="E120" i="28"/>
  <c r="F33" i="29"/>
  <c r="F29" i="29"/>
  <c r="C33" i="29"/>
  <c r="C29" i="29"/>
  <c r="H18" i="29"/>
  <c r="G18" i="29"/>
  <c r="H14" i="29"/>
  <c r="G14" i="29"/>
  <c r="F18" i="29"/>
  <c r="E18" i="29"/>
  <c r="F14" i="29"/>
  <c r="E14" i="29"/>
  <c r="D18" i="29"/>
  <c r="D14" i="29"/>
  <c r="C18" i="29"/>
  <c r="C14" i="29"/>
  <c r="D206" i="28"/>
  <c r="F19" i="29" l="1"/>
  <c r="H19" i="29"/>
  <c r="D19" i="29"/>
  <c r="C19" i="29"/>
  <c r="G19" i="29"/>
  <c r="F49" i="29" l="1"/>
  <c r="F50"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Steeg, R. van (Ronald)</author>
    <author>Jansen, J.S. (Jeroen)</author>
  </authors>
  <commentList>
    <comment ref="B10" authorId="0" shapeId="0" xr:uid="{00000000-0006-0000-0100-000001000000}">
      <text>
        <r>
          <rPr>
            <sz val="9"/>
            <color indexed="81"/>
            <rFont val="Tahoma"/>
            <family val="2"/>
          </rPr>
          <t>Bron: marktonderzoek door GfK, gebaseerd op Moving Annual Total (MAT) per einde van elke gerapporteerde periode een jaar
terugkijkend.</t>
        </r>
      </text>
    </comment>
    <comment ref="B11" authorId="0" shapeId="0" xr:uid="{00000000-0006-0000-0100-000002000000}">
      <text>
        <r>
          <rPr>
            <sz val="9"/>
            <color indexed="81"/>
            <rFont val="Tahoma"/>
            <family val="2"/>
          </rPr>
          <t xml:space="preserve">Bron NPS: marktonderzoek door Miles Research.
</t>
        </r>
      </text>
    </comment>
    <comment ref="B20" authorId="0" shapeId="0" xr:uid="{00000000-0006-0000-0100-000003000000}">
      <text>
        <r>
          <rPr>
            <sz val="9"/>
            <color indexed="81"/>
            <rFont val="Tahoma"/>
            <family val="2"/>
          </rPr>
          <t xml:space="preserve">Gebaseerd op CBS-gegevens. Marktaandelen van 30-6-2017 en 31-12-2017 zijn aangepast als gevolg van aanpassing van de marktomvang door CBS.
</t>
        </r>
      </text>
    </comment>
    <comment ref="C20" authorId="1" shapeId="0" xr:uid="{00000000-0006-0000-0100-000004000000}">
      <text>
        <r>
          <rPr>
            <sz val="9"/>
            <color indexed="81"/>
            <rFont val="Tahoma"/>
            <family val="2"/>
          </rPr>
          <t>Betreft 1e kwartaal 2018 cijfers wegens niet tijdig beschikbaar zijn van de totale marktomvang.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Reiding, C.S. (Charlotte)</author>
    <author>Alem, R.G.A.M. van (Renate)</author>
  </authors>
  <commentList>
    <comment ref="B22" authorId="0" shapeId="0" xr:uid="{00000000-0006-0000-0200-000001000000}">
      <text>
        <r>
          <rPr>
            <sz val="9"/>
            <color indexed="81"/>
            <rFont val="Tahoma"/>
            <family val="2"/>
          </rPr>
          <t>Totale operationele lasten gecorrigeerd voor wettelijke heffingen afgezet tegen totale baten</t>
        </r>
      </text>
    </comment>
    <comment ref="B23" authorId="0" shapeId="0" xr:uid="{00000000-0006-0000-0200-000002000000}">
      <text>
        <r>
          <rPr>
            <sz val="9"/>
            <color indexed="81"/>
            <rFont val="Tahoma"/>
            <family val="2"/>
          </rPr>
          <t>Totale operationele lasten gecorrigeerd voor wettelijke heffingen en de impact van incidentele posten (bruto waarden) afgezet tegen totale baten gecorrigeerd voor de impact van incidentele posten</t>
        </r>
      </text>
    </comment>
    <comment ref="B24" authorId="1" shapeId="0" xr:uid="{00000000-0006-0000-0200-000003000000}">
      <text>
        <r>
          <rPr>
            <sz val="9"/>
            <color indexed="81"/>
            <rFont val="Tahoma"/>
            <family val="2"/>
          </rPr>
          <t>Nettoresultaat afgezet tegen het gemiddelde totaal eigen vermogen op basis van maandeindstanden over de rapportageperiode</t>
        </r>
      </text>
    </comment>
    <comment ref="B25" authorId="1" shapeId="0" xr:uid="{00000000-0006-0000-0200-000004000000}">
      <text>
        <r>
          <rPr>
            <sz val="9"/>
            <color indexed="81"/>
            <rFont val="Tahoma"/>
            <family val="2"/>
          </rPr>
          <t>Nettoresultaat gecorrigeerd voor incidentele posten afgezet tegen het gemiddelde totaal eigen vermogen op basis van maandeindstanden over de rapportageperiode</t>
        </r>
      </text>
    </comment>
    <comment ref="B26" authorId="1" shapeId="0" xr:uid="{00000000-0006-0000-0200-000005000000}">
      <text>
        <r>
          <rPr>
            <sz val="9"/>
            <color indexed="81"/>
            <rFont val="Tahoma"/>
            <family val="2"/>
          </rPr>
          <t>Netto rentebaten afgezet tegen het gemiddelde totale activa op basis van maandeindstanden over de rapportageperiode</t>
        </r>
      </text>
    </comment>
    <comment ref="B27" authorId="0" shapeId="0" xr:uid="{00000000-0006-0000-0200-000006000000}">
      <text>
        <r>
          <rPr>
            <sz val="9"/>
            <color indexed="81"/>
            <rFont val="Tahoma"/>
            <family val="2"/>
          </rPr>
          <t>Operationele lasten gecorrigeerd voor wettelijke heffingen afgezet tegen het gemiddelde totale activa op basis van maandeindstanden over de rapportageperiode</t>
        </r>
      </text>
    </comment>
    <comment ref="B28" authorId="0" shapeId="0" xr:uid="{00000000-0006-0000-0200-000007000000}">
      <text>
        <r>
          <rPr>
            <sz val="9"/>
            <color indexed="81"/>
            <rFont val="Tahoma"/>
            <family val="2"/>
          </rPr>
          <t>Operationele lasten gecorrigeerd voor wettelijke heffingen en incidentele posten (bruto waarden) afgezet tegen het gemiddelde totale activa op basis van maandeindstanden over de rapportageperiode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Jansen, J.S. (Jeroen)</author>
  </authors>
  <commentList>
    <comment ref="B16" authorId="0" shapeId="0" xr:uid="{00000000-0006-0000-0400-000001000000}">
      <text>
        <r>
          <rPr>
            <sz val="9"/>
            <color indexed="81"/>
            <rFont val="Tahoma"/>
            <family val="2"/>
          </rPr>
          <t>Operationele lasten gecorrigeerd voor wettelijke heffingen afgezet tegen het gemiddelde totale activa op basis van maandeindstanden over de rapportageperiode.</t>
        </r>
      </text>
    </comment>
    <comment ref="B17" authorId="0" shapeId="0" xr:uid="{00000000-0006-0000-0400-000002000000}">
      <text>
        <r>
          <rPr>
            <sz val="9"/>
            <color indexed="81"/>
            <rFont val="Tahoma"/>
            <family val="2"/>
          </rPr>
          <t>Operationele lasten gecorrigeerd voor wettelijke heffingen en incidentele posten (bruto waarden) afgezet tegen het gemiddelde totale activa op basis van maandeindstanden over de rapportageperiode.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Jansen, J.S. (Jeroen)</author>
    <author>Steeg, R. van (Ronald)</author>
    <author>Alem, R.G.A.M. van (Renate)</author>
    <author>Dickhoff, J.J. (Joost)</author>
  </authors>
  <commentList>
    <comment ref="B9" authorId="0" shapeId="0" xr:uid="{00000000-0006-0000-0500-000001000000}">
      <text>
        <r>
          <rPr>
            <sz val="9"/>
            <color indexed="81"/>
            <rFont val="Tahoma"/>
            <family val="2"/>
          </rPr>
          <t>Inclusief IFRS waarderingsaanpassingen.</t>
        </r>
      </text>
    </comment>
    <comment ref="B13" authorId="0" shapeId="0" xr:uid="{00000000-0006-0000-0500-000002000000}">
      <text>
        <r>
          <rPr>
            <sz val="9"/>
            <color indexed="81"/>
            <rFont val="Tahoma"/>
            <family val="2"/>
          </rPr>
          <t>Bruto boekwaarden.</t>
        </r>
      </text>
    </comment>
    <comment ref="B53" authorId="0" shapeId="0" xr:uid="{00000000-0006-0000-0500-000003000000}">
      <text>
        <r>
          <rPr>
            <sz val="9"/>
            <color indexed="81"/>
            <rFont val="Tahoma"/>
            <family val="2"/>
          </rPr>
          <t>Onder de bruto mkb-kredieten zijn voor € 679 miljoen bruto mkb-hypotheken verantwoord.</t>
        </r>
      </text>
    </comment>
    <comment ref="B56" authorId="0" shapeId="0" xr:uid="{00000000-0006-0000-0500-000004000000}">
      <text>
        <r>
          <rPr>
            <sz val="9"/>
            <color indexed="81"/>
            <rFont val="Tahoma"/>
            <family val="2"/>
          </rPr>
          <t>Bestaande uit reële waardeaanpassingen als gevolg van hedge accounting en amortisaties.</t>
        </r>
      </text>
    </comment>
    <comment ref="B58" authorId="0" shapeId="0" xr:uid="{00000000-0006-0000-0500-000005000000}">
      <text>
        <r>
          <rPr>
            <sz val="9"/>
            <color indexed="81"/>
            <rFont val="Tahoma"/>
            <family val="2"/>
          </rPr>
          <t>Off-balance onherroepelijke faciliteiten, garanties en terugkoopverplichtingen.</t>
        </r>
      </text>
    </comment>
    <comment ref="B86" authorId="0" shapeId="0" xr:uid="{00000000-0006-0000-0500-000006000000}">
      <text>
        <r>
          <rPr>
            <sz val="9"/>
            <color indexed="81"/>
            <rFont val="Tahoma"/>
            <family val="2"/>
          </rPr>
          <t>Onder de bruto mkb-kredieten zijn voor € 712 miljoen bruto mkb-hypotheken verantwoord.</t>
        </r>
      </text>
    </comment>
    <comment ref="B89" authorId="0" shapeId="0" xr:uid="{00000000-0006-0000-0500-000007000000}">
      <text>
        <r>
          <rPr>
            <sz val="9"/>
            <color indexed="81"/>
            <rFont val="Tahoma"/>
            <family val="2"/>
          </rPr>
          <t>Bestaande uit reële waardeaanpassingen als gevolg van hedge accounting en amortisaties.</t>
        </r>
      </text>
    </comment>
    <comment ref="B91" authorId="0" shapeId="0" xr:uid="{00000000-0006-0000-0500-000008000000}">
      <text>
        <r>
          <rPr>
            <sz val="9"/>
            <color indexed="81"/>
            <rFont val="Tahoma"/>
            <family val="2"/>
          </rPr>
          <t>Off-balance onherroepelijke faciliteiten, garanties en terugkoopverplichtinegen.</t>
        </r>
      </text>
    </comment>
    <comment ref="C97" authorId="0" shapeId="0" xr:uid="{00000000-0006-0000-0500-000009000000}">
      <text>
        <r>
          <rPr>
            <sz val="9"/>
            <color indexed="81"/>
            <rFont val="Tahoma"/>
            <family val="2"/>
          </rPr>
          <t>Voorheen werd de lopende rente gerapporteerd onder de post Overige activa, vanaf 2018 wordt de lopende rente gerapporteerd bij de post waar deze betrekking op heeft. Vergelijkende cijfers 2017 zijn hiervoor aangepast.</t>
        </r>
      </text>
    </comment>
    <comment ref="G97" authorId="1" shapeId="0" xr:uid="{00000000-0006-0000-0500-00000A000000}">
      <text>
        <r>
          <rPr>
            <sz val="9"/>
            <color indexed="81"/>
            <rFont val="Tahoma"/>
            <family val="2"/>
          </rPr>
          <t>Een klant is 'In achterstand' bij een betalingsachterstand van meer dan 3 maanden of wanneer het onwaarschijnlijk is dat de klant aan zijn betalingsverplichtingen kan voldoen. Onder 'Non-default' zijn de klanten opgenomen met een achterstand van kleiner dan drie maanden. 'Non-default' en 'Default' vormen samen het bedrag 'In achterstand'.</t>
        </r>
      </text>
    </comment>
    <comment ref="H97" authorId="0" shapeId="0" xr:uid="{00000000-0006-0000-0500-00000B000000}">
      <text>
        <r>
          <rPr>
            <sz val="9"/>
            <color indexed="81"/>
            <rFont val="Tahoma"/>
            <family val="2"/>
          </rPr>
          <t>Een klant is 'In achterstand' bij een betalingsachterstand van meer dan 3 maanden of wanneer het onwaarschijnlijk is dat de klant aan zijn betalingsverplichtingen kan voldoen. Onder 'Non-default' zijn de klanten opgenomen met een achterstand van kleiner dan drie maanden. 'Non-default' en 'Default' vormen samen het bedrag 'In achterstand'.</t>
        </r>
      </text>
    </comment>
    <comment ref="I97" authorId="0" shapeId="0" xr:uid="{00000000-0006-0000-0500-00000C000000}">
      <text>
        <r>
          <rPr>
            <sz val="9"/>
            <color indexed="81"/>
            <rFont val="Tahoma"/>
            <family val="2"/>
          </rPr>
          <t>Een klant is 'In achterstand' bij een betalingsachterstand van meer dan 3 maanden of wanneer het onwaarschijnlijk is dat de klant aan zijn betalingsverplichtingen kan voldoen. Onder 'Non-default' zijn de klanten opgenomen met een achterstand van kleiner dan drie maanden. 'Non-default' en 'Default' vormen samen het bedrag 'In achterstand'.</t>
        </r>
      </text>
    </comment>
    <comment ref="B99" authorId="0" shapeId="0" xr:uid="{00000000-0006-0000-0500-00000D000000}">
      <text>
        <r>
          <rPr>
            <sz val="9"/>
            <color indexed="81"/>
            <rFont val="Tahoma"/>
            <family val="2"/>
          </rPr>
          <t>Bestaande uit reële waardeaanpassingen van hypotheken gewaardeerd tegen reële waarde, reële waardeaanpassingen als gevolg van hedge accounting en amortisaties.</t>
        </r>
      </text>
    </comment>
    <comment ref="B103" authorId="1" shapeId="0" xr:uid="{00000000-0006-0000-0500-00000E000000}">
      <text>
        <r>
          <rPr>
            <sz val="9"/>
            <color indexed="81"/>
            <rFont val="Tahoma"/>
            <family val="2"/>
          </rPr>
          <t xml:space="preserve">Onder de bruto mkb-kredieten zijn voor € 712 miljoen bruto mkb-hypotheken verantwoord.
</t>
        </r>
      </text>
    </comment>
    <comment ref="F110" authorId="2" shapeId="0" xr:uid="{00000000-0006-0000-0500-00000F000000}">
      <text>
        <r>
          <rPr>
            <sz val="9"/>
            <color indexed="81"/>
            <rFont val="Tahoma"/>
            <family val="2"/>
          </rPr>
          <t>Overige zakelijke kredieten en vorderingen op de overheid.</t>
        </r>
      </text>
    </comment>
    <comment ref="G110" authorId="2" shapeId="0" xr:uid="{00000000-0006-0000-0500-000010000000}">
      <text>
        <r>
          <rPr>
            <sz val="9"/>
            <color indexed="81"/>
            <rFont val="Tahoma"/>
            <family val="2"/>
          </rPr>
          <t xml:space="preserve">Off balance onherroepelijke faciliteiten, garanties en terugkoopverplichtingen.
</t>
        </r>
      </text>
    </comment>
    <comment ref="F126" authorId="0" shapeId="0" xr:uid="{00000000-0006-0000-0500-000011000000}">
      <text>
        <r>
          <rPr>
            <sz val="9"/>
            <color indexed="81"/>
            <rFont val="Tahoma"/>
            <family val="2"/>
          </rPr>
          <t>Overige zakelijke kredieten en vorderingen op de overheid.</t>
        </r>
      </text>
    </comment>
    <comment ref="G126" authorId="0" shapeId="0" xr:uid="{00000000-0006-0000-0500-000012000000}">
      <text>
        <r>
          <rPr>
            <sz val="9"/>
            <color indexed="81"/>
            <rFont val="Tahoma"/>
            <family val="2"/>
          </rPr>
          <t>Off balance onherroepelijke faciliteiten, garanties en terugkoopverplichtingen.</t>
        </r>
      </text>
    </comment>
    <comment ref="B142" authorId="3" shapeId="0" xr:uid="{00000000-0006-0000-0500-000013000000}">
      <text>
        <r>
          <rPr>
            <sz val="9"/>
            <color indexed="81"/>
            <rFont val="Tahoma"/>
            <family val="2"/>
          </rPr>
          <t>Bestaande uit reële
waardeaanpassingen als gevolg van hedge accounting en amortisaties.</t>
        </r>
      </text>
    </comment>
    <comment ref="B152" authorId="3" shapeId="0" xr:uid="{00000000-0006-0000-0500-000014000000}">
      <text>
        <r>
          <rPr>
            <sz val="9"/>
            <color indexed="81"/>
            <rFont val="Tahoma"/>
            <family val="2"/>
          </rPr>
          <t>Bestaande uit reële
waardeaanpassingen als gevolg van hedge accounting en amortisaties.</t>
        </r>
      </text>
    </comment>
    <comment ref="B158" authorId="1" shapeId="0" xr:uid="{00000000-0006-0000-0500-000015000000}">
      <text>
        <r>
          <rPr>
            <sz val="9"/>
            <color indexed="81"/>
            <rFont val="Tahoma"/>
            <family val="2"/>
          </rPr>
          <t xml:space="preserve">LtV op basis van geïndexeerde reële waarde onderpand.
</t>
        </r>
      </text>
    </comment>
    <comment ref="B159" authorId="3" shapeId="0" xr:uid="{00000000-0006-0000-0500-000016000000}">
      <text>
        <r>
          <rPr>
            <sz val="9"/>
            <color indexed="81"/>
            <rFont val="Tahoma"/>
            <family val="2"/>
          </rPr>
          <t>De omvang van de garanties gerelateeerd aan NHG-gegarandeerde hypotheken loopt annuïtair af</t>
        </r>
      </text>
    </comment>
    <comment ref="B174" authorId="1" shapeId="0" xr:uid="{00000000-0006-0000-0500-000017000000}">
      <text>
        <r>
          <rPr>
            <sz val="9"/>
            <color indexed="81"/>
            <rFont val="Tahoma"/>
            <family val="2"/>
          </rPr>
          <t>Bestaande uit reële waardeaanpassingen van hypotheken gewaardeerd tegen reële waarde (2017), reële waardeaanpassingen als gevolg van
hedge accounting en amortisaties.</t>
        </r>
      </text>
    </comment>
    <comment ref="B187" authorId="3" shapeId="0" xr:uid="{00000000-0006-0000-0500-000018000000}">
      <text>
        <r>
          <rPr>
            <sz val="9"/>
            <color indexed="81"/>
            <rFont val="Tahoma"/>
            <family val="2"/>
          </rPr>
          <t>Inclusief spaarhypotheken waarvan de polis is ondergebracht bij een verzekeraar</t>
        </r>
      </text>
    </comment>
    <comment ref="B194" authorId="0" shapeId="0" xr:uid="{00000000-0006-0000-0500-000019000000}">
      <text>
        <r>
          <rPr>
            <sz val="9"/>
            <color indexed="81"/>
            <rFont val="Tahoma"/>
            <family val="2"/>
          </rPr>
          <t>Bestaande uit reële waardeaanpassingen van hypotheken gewaardeerd tegen reële waarde (2017), reële waardeaanpassingen als gevolg van hedge accounting en amortisatie</t>
        </r>
        <r>
          <rPr>
            <b/>
            <sz val="9"/>
            <color indexed="81"/>
            <rFont val="Tahoma"/>
            <family val="2"/>
          </rPr>
          <t>s</t>
        </r>
      </text>
    </comment>
    <comment ref="B221" authorId="0" shapeId="0" xr:uid="{00000000-0006-0000-0500-00001A000000}">
      <text>
        <r>
          <rPr>
            <sz val="9"/>
            <color indexed="81"/>
            <rFont val="Tahoma"/>
            <family val="2"/>
          </rPr>
          <t>Bestaande uit reële waardeaanpassingen van hypotheken gewaardeerd tegen reële waarde (2017), reële waardeaanpassingen als gevolg van hedge accounting en amortisatie</t>
        </r>
        <r>
          <rPr>
            <b/>
            <sz val="9"/>
            <color indexed="81"/>
            <rFont val="Tahoma"/>
            <family val="2"/>
          </rPr>
          <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Jansen, J.S. (Jeroen)</author>
    <author>Steeg, R. van (Ronald)</author>
  </authors>
  <commentList>
    <comment ref="D11" authorId="0" shapeId="0" xr:uid="{00000000-0006-0000-0600-000001000000}">
      <text>
        <r>
          <rPr>
            <sz val="9"/>
            <color indexed="81"/>
            <rFont val="Tahoma"/>
            <family val="2"/>
          </rPr>
          <t>Volledig ingefaseerd</t>
        </r>
      </text>
    </comment>
    <comment ref="F11" authorId="0" shapeId="0" xr:uid="{00000000-0006-0000-0600-000002000000}">
      <text>
        <r>
          <rPr>
            <sz val="9"/>
            <color indexed="81"/>
            <rFont val="Tahoma"/>
            <family val="2"/>
          </rPr>
          <t>Volledig ingefaseerd</t>
        </r>
      </text>
    </comment>
    <comment ref="H11" authorId="0" shapeId="0" xr:uid="{00000000-0006-0000-0600-000003000000}">
      <text>
        <r>
          <rPr>
            <sz val="9"/>
            <color indexed="81"/>
            <rFont val="Tahoma"/>
            <family val="2"/>
          </rPr>
          <t>Volledig ingefaseerd</t>
        </r>
      </text>
    </comment>
    <comment ref="E26" authorId="0" shapeId="0" xr:uid="{00000000-0006-0000-0600-000004000000}">
      <text>
        <r>
          <rPr>
            <sz val="9"/>
            <color indexed="81"/>
            <rFont val="Tahoma"/>
            <family val="2"/>
          </rPr>
          <t>De Volksbank heeft de grondslagen voor verantwoording van boeterente uit hoofde van vroegtijdige renteherzieningen van hypotheken gewijzigd. De vergelijkende cijfers in de prudentiële opstellingen zijn niet aangepast maar gelijk gehouden aan de eerder aan de toezichthouder gerapporteerde cijfers. Hierdoor zijn de vergelijkende cijfers van het totaal eigen vermogen toe te schrijven aan de aandeelhouder in de prudentiële opstellingen niet gelijk aan de geconsolideerde financiële overzichten onder IFRS.</t>
        </r>
      </text>
    </comment>
    <comment ref="G26" authorId="0" shapeId="0" xr:uid="{00000000-0006-0000-0600-000005000000}">
      <text>
        <r>
          <rPr>
            <sz val="9"/>
            <color indexed="81"/>
            <rFont val="Tahoma"/>
            <family val="2"/>
          </rPr>
          <t>De Volksbank heeft de grondslagen voor verantwoording van boeterente uit hoofde van vroegtijdige renteherzieningen van hypotheken gewijzigd. De vergelijkende cijfers in de prudentiële opstellingen zijn niet aangepast maar gelijk gehouden aan de eerder aan de toezichthouder gerapporteerde cijfers. Hierdoor zijn de vergelijkende cijfers van het totaal eigen vermogen toe te schrijven aan de aandeelhouder in de prudentiële opstellingen niet gelijk aan de geconsolideerde financiële overzichten onder IFRS.</t>
        </r>
      </text>
    </comment>
    <comment ref="B35" authorId="1" shapeId="0" xr:uid="{00000000-0006-0000-0600-000006000000}">
      <text>
        <r>
          <rPr>
            <sz val="9"/>
            <color indexed="81"/>
            <rFont val="Tahoma"/>
            <family val="2"/>
          </rPr>
          <t>Het IRB tekort (shortfall) betreft het verschil tussen het verwachte verlies onder de CRR/CRD IV richtlijnen en de IFRS-voorziening voor particuliere hypotheken.
Gedurende de transitionele fase komt deze shortfall (die initieel gelijk verdeeld werd over Tier 1- en Tier 2-kapitaal) voor een steeds groter deel ten laste van het Tier 1-kapitaal.</t>
        </r>
      </text>
    </comment>
    <comment ref="B42" authorId="0" shapeId="0" xr:uid="{00000000-0006-0000-0600-000007000000}">
      <text>
        <r>
          <rPr>
            <sz val="9"/>
            <color indexed="81"/>
            <rFont val="Tahoma"/>
            <family val="2"/>
          </rPr>
          <t>Het IRB tekort (shortfall) betreft het verschil tussen het verwachte verlies onder de CRR/CRD IV richtlijnen en de IFRS-voorziening voor particuliere hypotheken.
Gedurende de transitionele fase komt deze shortfall (die initieel gelijk verdeeld werd over Tier 1- en Tier 2-kapitaal) voor een steeds groter deel ten laste van het Tier 1-kapitaal</t>
        </r>
      </text>
    </comment>
    <comment ref="F76" authorId="0" shapeId="0" xr:uid="{00000000-0006-0000-0600-000008000000}">
      <text>
        <r>
          <rPr>
            <sz val="9"/>
            <color indexed="81"/>
            <rFont val="Tahoma"/>
            <family val="2"/>
          </rPr>
          <t>Vanaf 1-1-2020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Jansen, J.S. (Jeroen)</author>
    <author>Steeg, R. van (Ronald)</author>
  </authors>
  <commentList>
    <comment ref="B11" authorId="0" shapeId="0" xr:uid="{00000000-0006-0000-0700-000001000000}">
      <text>
        <r>
          <rPr>
            <sz val="9"/>
            <color indexed="81"/>
            <rFont val="Tahoma"/>
            <family val="2"/>
          </rPr>
          <t>Per juni 2018 is de definitie van de liquiditeitsbuffer gewijzigd. Naast de kaspositie bestaat de liquiditeitsbuffer uit (zeer) liquide activa waarvoor nu wordt bepaald welke onbezwaarde ECB-beleenbare obligaties over tien dagen in de DNB onderpandpool zijn geregistreerd, omdat voor de kaspositie ook een tiendaagse horizon wordt gehanteerd. We bepalen de liquiditeitswaarde van de obligaties in de liquiditeitsbuffer op basis van de marktwaarde van de obligaties na toepassing van de door de ECB bepaalde procentuele afslag. De vergelijkende cijfers zijn overeenkomstig aangepast.</t>
        </r>
      </text>
    </comment>
    <comment ref="B16" authorId="1" shapeId="0" xr:uid="{00000000-0006-0000-0700-000002000000}">
      <text>
        <r>
          <rPr>
            <sz val="9"/>
            <color indexed="81"/>
            <rFont val="Tahoma"/>
            <family val="2"/>
          </rPr>
          <t>De hier gepresenteerde kaspositie omvat de centrale bankreserves, het saldo op rekeningen bij correspondentbanken en contractuele kasstromen van tegenpartijen op geld- en kapitaalmarkten, die binnen maximaal tien dagen plaatsvinden. De kaspositie wijkt hierdoor af van het in de balans opgenomen saldo kas en kasequivalenten.</t>
        </r>
      </text>
    </comment>
    <comment ref="B21" authorId="0" shapeId="0" xr:uid="{00000000-0006-0000-0700-000003000000}">
      <text>
        <r>
          <rPr>
            <sz val="9"/>
            <color indexed="81"/>
            <rFont val="Tahoma"/>
            <family val="2"/>
          </rPr>
          <t xml:space="preserve">Per juni 2018 is de definitie van de liquiditeitsbuffer gewijzigd. Naast de kaspositie bestaat de liquiditeitsbuffer uit (zeer) liquide activa waarvoor nu wordt bepaald welke onbezwaarde ECB-beleenbare obligaties over tien dagen in de DNB onderpandpool zijn geregistreerd, omdat voor de kaspositie ook een tiendaagse horizon wordt gehanteerd. We bepalen de liquiditeitswaarde van de obligaties in de liquiditeitsbuffer op basis van de marktwaarde van de obligaties na toepassing van de door de ECB bepaalde procentuele afslag. De vergelijkende cijfers zijn overeenkomstig aangepast.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Keijning, D. (Douwe)</author>
    <author>Jansen, J.S. (Jeroen)</author>
  </authors>
  <commentList>
    <comment ref="C6" authorId="0" shapeId="0" xr:uid="{00000000-0006-0000-0A00-000001000000}">
      <text>
        <r>
          <rPr>
            <sz val="9"/>
            <color indexed="81"/>
            <rFont val="Tahoma"/>
            <family val="2"/>
          </rPr>
          <t xml:space="preserve">Het geplaatst kapitaal is volgestort en bestaat uit 840.008 gewone aandelen met een nominale waarde van € 453,79 per aandeel
</t>
        </r>
      </text>
    </comment>
    <comment ref="E6" authorId="1" shapeId="0" xr:uid="{00000000-0006-0000-0A00-000002000000}">
      <text>
        <r>
          <rPr>
            <sz val="9"/>
            <color indexed="81"/>
            <rFont val="Tahoma"/>
            <family val="2"/>
          </rPr>
          <t xml:space="preserve">De herwaarderingsreserve bestaat uit de herwaardeedingen van het onroerend goed voor eigen gebruik. </t>
        </r>
      </text>
    </comment>
    <comment ref="I8" authorId="1" shapeId="0" xr:uid="{00000000-0006-0000-0A00-000003000000}">
      <text>
        <r>
          <rPr>
            <sz val="9"/>
            <color indexed="81"/>
            <rFont val="Tahoma"/>
            <family val="2"/>
          </rPr>
          <t>Dit betreft het resultaat na aftrek van de dividenduitkering</t>
        </r>
      </text>
    </comment>
    <comment ref="I12" authorId="1" shapeId="0" xr:uid="{00000000-0006-0000-0A00-000004000000}">
      <text>
        <r>
          <rPr>
            <sz val="9"/>
            <color indexed="81"/>
            <rFont val="Tahoma"/>
            <family val="2"/>
          </rPr>
          <t>Aan de Volksholding uitgekeerd dividend</t>
        </r>
      </text>
    </comment>
    <comment ref="I23" authorId="1" shapeId="0" xr:uid="{00000000-0006-0000-0A00-000005000000}">
      <text>
        <r>
          <rPr>
            <sz val="9"/>
            <color indexed="81"/>
            <rFont val="Tahoma"/>
            <family val="2"/>
          </rPr>
          <t>Dit betreft het resultaat na aftrek van de dividenduitkering</t>
        </r>
      </text>
    </comment>
    <comment ref="I27" authorId="1" shapeId="0" xr:uid="{00000000-0006-0000-0A00-000006000000}">
      <text>
        <r>
          <rPr>
            <sz val="9"/>
            <color indexed="81"/>
            <rFont val="Tahoma"/>
            <family val="2"/>
          </rPr>
          <t>Aan de volksholding uitgekeerd dividend</t>
        </r>
      </text>
    </comment>
  </commentList>
</comments>
</file>

<file path=xl/sharedStrings.xml><?xml version="1.0" encoding="utf-8"?>
<sst xmlns="http://schemas.openxmlformats.org/spreadsheetml/2006/main" count="586" uniqueCount="355">
  <si>
    <t>Terug naar de inhoudsopgave</t>
  </si>
  <si>
    <t>Particuliere hypotheken naar aflossingsvorm</t>
  </si>
  <si>
    <t>Afronding kan leiden tot kleine verschillen.</t>
  </si>
  <si>
    <t>Algemene toelichting</t>
  </si>
  <si>
    <t>Commerciële ontwikkelingen</t>
  </si>
  <si>
    <t>Juni 2016</t>
  </si>
  <si>
    <t>Net Promoter Score</t>
  </si>
  <si>
    <t>ASN Bank</t>
  </si>
  <si>
    <t>BLG Wonen</t>
  </si>
  <si>
    <t>RegioBank</t>
  </si>
  <si>
    <t>SNS</t>
  </si>
  <si>
    <t>Hypotheken</t>
  </si>
  <si>
    <t>Marktaandeel nieuwe hypotheken (in #)</t>
  </si>
  <si>
    <t>Marktaandeel hypotheekportefeuille (in €)</t>
  </si>
  <si>
    <t>Marktaandeel nieuwe betaalrekeningen</t>
  </si>
  <si>
    <t>Marktaandeel particuliere spaartegoeden</t>
  </si>
  <si>
    <t>1.1 Commerciële ontwikkelingen</t>
  </si>
  <si>
    <t>Winst- &amp; verliesrekening</t>
  </si>
  <si>
    <t>in miljoenen euro's</t>
  </si>
  <si>
    <t>Mutatie</t>
  </si>
  <si>
    <t xml:space="preserve">Netto provisie en beheervergoedingen </t>
  </si>
  <si>
    <t>Resultaat uit beleggingen</t>
  </si>
  <si>
    <t xml:space="preserve">Overige operationele opbrengsten </t>
  </si>
  <si>
    <t>Overige baten</t>
  </si>
  <si>
    <t>Totaal baten</t>
  </si>
  <si>
    <t>Wettelijke heffingen</t>
  </si>
  <si>
    <t>Totaal operationele lasten</t>
  </si>
  <si>
    <t>Totaal lasten</t>
  </si>
  <si>
    <t>Bijzondere waardeverminderingen</t>
  </si>
  <si>
    <t>Resultaat voor belastingen</t>
  </si>
  <si>
    <t>Belastingen</t>
  </si>
  <si>
    <t>Totaal incidentele posten</t>
  </si>
  <si>
    <t>Efficiencyratio</t>
  </si>
  <si>
    <t>Gecorrigeerde efficiencyratio</t>
  </si>
  <si>
    <t>Rendement eigen vermogen (REV)</t>
  </si>
  <si>
    <t>Gecorrigeerd rendement eigen vermogen (REV)</t>
  </si>
  <si>
    <t>Operationele lasten als % van gemiddelde activa</t>
  </si>
  <si>
    <t>Gecorrigeerde operationele lasten als % van gemiddelde activa</t>
  </si>
  <si>
    <t>Verdeling baten</t>
  </si>
  <si>
    <t>Gecorrigeerde baten</t>
  </si>
  <si>
    <t>Operationele lasten en FTE</t>
  </si>
  <si>
    <t>Personeelskosten</t>
  </si>
  <si>
    <t>Afschrijvingen op (im-)materiële vaste activa</t>
  </si>
  <si>
    <t>Overige operationele lasten</t>
  </si>
  <si>
    <t>Gecorrigeerde operationele lasten</t>
  </si>
  <si>
    <t>Totaal aantal interne fte's</t>
  </si>
  <si>
    <t>Totaal aantal externe fte's</t>
  </si>
  <si>
    <t>Totaal aantal fte's</t>
  </si>
  <si>
    <t>1. Commerciële ontwikkelingen</t>
  </si>
  <si>
    <t>2. Financiële resultaten</t>
  </si>
  <si>
    <t>Baten</t>
  </si>
  <si>
    <t>Laten</t>
  </si>
  <si>
    <t>2.1 Winst- &amp; verliesrekening</t>
  </si>
  <si>
    <t>2.2 Baten</t>
  </si>
  <si>
    <t>2.3 Lasten</t>
  </si>
  <si>
    <t>Totaal bijzondere waardeverminderingen</t>
  </si>
  <si>
    <t>3. Risico-, kapitaal- en
liquiditeitsmanagement</t>
  </si>
  <si>
    <t>3.1 Kredietrisico</t>
  </si>
  <si>
    <t>Kredietrisico</t>
  </si>
  <si>
    <t>Vorderingen op klanten</t>
  </si>
  <si>
    <t>Bruto
leningen</t>
  </si>
  <si>
    <t>Specifieke
voor-
ziening</t>
  </si>
  <si>
    <t>IBNR-
voor-
ziening</t>
  </si>
  <si>
    <t>Leningen in achter-
stand (%)</t>
  </si>
  <si>
    <t>Impaired ratio</t>
  </si>
  <si>
    <t>Dekkings-
graad</t>
  </si>
  <si>
    <t>Particuliere hypotheken</t>
  </si>
  <si>
    <t>Overige particuliere kredieten</t>
  </si>
  <si>
    <t>Totaal particuliere kredieten</t>
  </si>
  <si>
    <t>Totaal vorderingen op klanten</t>
  </si>
  <si>
    <t>Mkb-kredieten</t>
  </si>
  <si>
    <t>Totaal</t>
  </si>
  <si>
    <t>Overige mutaties</t>
  </si>
  <si>
    <t>Geen achterstand</t>
  </si>
  <si>
    <t>Totaal particuliere hypotheken</t>
  </si>
  <si>
    <t>NHG</t>
  </si>
  <si>
    <t>Spaardelen</t>
  </si>
  <si>
    <t>Aflossingsvrij (100%)</t>
  </si>
  <si>
    <t>Aflossingsvrij (gedeeltelijk)</t>
  </si>
  <si>
    <t>Levensverzekering</t>
  </si>
  <si>
    <t>Annuïtair</t>
  </si>
  <si>
    <t>Banksparen</t>
  </si>
  <si>
    <t>Belegging</t>
  </si>
  <si>
    <t>Lineair</t>
  </si>
  <si>
    <t>Overig</t>
  </si>
  <si>
    <t>Variabel</t>
  </si>
  <si>
    <t>3.2 Kapitaalmanagement</t>
  </si>
  <si>
    <t>Kapitaalmanagement</t>
  </si>
  <si>
    <t>Totaal kapitaal</t>
  </si>
  <si>
    <t>waarvan Tier 1 kapitaal</t>
  </si>
  <si>
    <t>waarvan Tier 1-kernkapitaal</t>
  </si>
  <si>
    <t>Kapitaalconserveringsbuffer</t>
  </si>
  <si>
    <t>Buffer Overige systeemrelevante instellingen</t>
  </si>
  <si>
    <t>Contracyclische kapitaalbuffer</t>
  </si>
  <si>
    <t>Kapitalisatie</t>
  </si>
  <si>
    <t>CRD IV transitioneel</t>
  </si>
  <si>
    <t>CRD IV volledig ingefaseerd</t>
  </si>
  <si>
    <t>Eigen vermogen toe te schrijven aan aandeelhouder</t>
  </si>
  <si>
    <t>Niet aanmerking komende tussentijdse winsten</t>
  </si>
  <si>
    <t>Niet in aanmerking komend onverdeeld resultaat voorgaande jaren</t>
  </si>
  <si>
    <t>Eigen vermogen voor CRD IV-doeleinden</t>
  </si>
  <si>
    <t>Cashflow hedge reserve</t>
  </si>
  <si>
    <t>Reële waardereserve</t>
  </si>
  <si>
    <t>Overige prudentiële aanpassingen</t>
  </si>
  <si>
    <t>Totaal prudentiële filters</t>
  </si>
  <si>
    <t>Immateriële vaste activa</t>
  </si>
  <si>
    <t>IRB-tekort</t>
  </si>
  <si>
    <t>Totaal kapitaalaftrekposten</t>
  </si>
  <si>
    <t>Totaal voorgeschreven aanpassingen op het eigen vermogen</t>
  </si>
  <si>
    <t>CRD IV Tier 1-kernkapitaal</t>
  </si>
  <si>
    <t>Aanvullend Tier 1-kapitaal</t>
  </si>
  <si>
    <t>Tier 1-kapitaal</t>
  </si>
  <si>
    <t>Tier 2-vermogensbestanddelen</t>
  </si>
  <si>
    <t>Tier 2-kapitaal</t>
  </si>
  <si>
    <t>Risicogewogen activa</t>
  </si>
  <si>
    <t>Risico-exposure gedefinieerd door CRR</t>
  </si>
  <si>
    <t>Tier 1-kernkapitaalratio</t>
  </si>
  <si>
    <t>Tier 1-ratio</t>
  </si>
  <si>
    <t>Totaal kapitaalratio</t>
  </si>
  <si>
    <t>Leverage ratio</t>
  </si>
  <si>
    <t xml:space="preserve">Risicogewogen activa </t>
  </si>
  <si>
    <t>CRD IV</t>
  </si>
  <si>
    <t>Kredietrisico - Internal ratings based (IRB)</t>
  </si>
  <si>
    <t>Operationeel risico</t>
  </si>
  <si>
    <t>Marktrisico</t>
  </si>
  <si>
    <t>Credit Valuation Adjustment (CVA)</t>
  </si>
  <si>
    <t>Tier 1-kernkapitaal</t>
  </si>
  <si>
    <t>Overige in aanmerking komende ongedekte verplichtingen met resterende looptijd langer dan 1 jaar</t>
  </si>
  <si>
    <t>MREL</t>
  </si>
  <si>
    <t>Liquiditeit en financiering</t>
  </si>
  <si>
    <t>3.3 Liquiditeit en financiering</t>
  </si>
  <si>
    <t>Belangrijke liquiditeitsindicatoren</t>
  </si>
  <si>
    <t>LCR</t>
  </si>
  <si>
    <t>&gt;100%</t>
  </si>
  <si>
    <t>NSFR</t>
  </si>
  <si>
    <t>Loan-to-Deposit ratio</t>
  </si>
  <si>
    <t>Liquiditeitsbuffer (in miljoenen euro's)</t>
  </si>
  <si>
    <t>Kaspositie</t>
  </si>
  <si>
    <t>Staatsobligaties</t>
  </si>
  <si>
    <t>Regionale/lokale overheden en supranationals</t>
  </si>
  <si>
    <t>Overige liquide activa</t>
  </si>
  <si>
    <t>Beleenbare interne RMBS</t>
  </si>
  <si>
    <t>Liquiditeitsbuffer</t>
  </si>
  <si>
    <t>4.1 Geconsolideerde balans</t>
  </si>
  <si>
    <t>4.2 Geconsolideerde winst- en verliesrekening</t>
  </si>
  <si>
    <t>Geconsolideerde balans</t>
  </si>
  <si>
    <t>Voor resultaatverdeling en in miljoenen euro's</t>
  </si>
  <si>
    <t>Activa</t>
  </si>
  <si>
    <t>Kas en kasequivalenten</t>
  </si>
  <si>
    <t>Derivaten</t>
  </si>
  <si>
    <t>Beleggingen</t>
  </si>
  <si>
    <t>Vorderingen op banken</t>
  </si>
  <si>
    <t>Overige activa</t>
  </si>
  <si>
    <t>Totaal activa</t>
  </si>
  <si>
    <t>Passiva</t>
  </si>
  <si>
    <t>Spaargelden</t>
  </si>
  <si>
    <t>Overige schulden aan klanten</t>
  </si>
  <si>
    <t>Schulden aan klanten</t>
  </si>
  <si>
    <t>Schulden aan banken</t>
  </si>
  <si>
    <t>Schuldbewijzen</t>
  </si>
  <si>
    <t>Overige verplichtingen</t>
  </si>
  <si>
    <t>Achtergestelde schulden</t>
  </si>
  <si>
    <t>Aandelenkapitaal</t>
  </si>
  <si>
    <t>Overige reserves</t>
  </si>
  <si>
    <t>Onverdeeld resultaat</t>
  </si>
  <si>
    <t>Totaal passiva</t>
  </si>
  <si>
    <t>Geconsolideerde winst- en verliesrekening</t>
  </si>
  <si>
    <t>Rentebaten</t>
  </si>
  <si>
    <t>Rentelasten</t>
  </si>
  <si>
    <t>Provisie- en beheervergoedingen</t>
  </si>
  <si>
    <t>Verschuldigde provisie en beheervergoedingen</t>
  </si>
  <si>
    <t>Resultaat financiële instrumenten</t>
  </si>
  <si>
    <t>Lasten</t>
  </si>
  <si>
    <t>Afschrijvingen op materiële en immateriële vaste activa</t>
  </si>
  <si>
    <t>Nettoresultaat toewijsbaar aan aandeelhouder</t>
  </si>
  <si>
    <t>Geplaatst
kapitaal</t>
  </si>
  <si>
    <t>Agio-
reserve</t>
  </si>
  <si>
    <t>Herwaar-derings-reserve</t>
  </si>
  <si>
    <t>Reële waarde reserve</t>
  </si>
  <si>
    <t>Totaal 
eigen
vermogen</t>
  </si>
  <si>
    <t>4.3 Geconsolideerd overzicht mutaties eigen vermogen</t>
  </si>
  <si>
    <t>Niet-NHG</t>
  </si>
  <si>
    <t>IFRS waarderingsaanpassingen</t>
  </si>
  <si>
    <t>Kredietvoorziening</t>
  </si>
  <si>
    <t>MREL BRRD</t>
  </si>
  <si>
    <t>MREL (Totaal kapitaal)</t>
  </si>
  <si>
    <t>MREL (Totaal kapitaal inclusief overige in aanmerking komende verplichtingen)</t>
  </si>
  <si>
    <t>MREL Risicogewogen activa</t>
  </si>
  <si>
    <t>Non-default- leningen</t>
  </si>
  <si>
    <t>Rentemarge (bps)</t>
  </si>
  <si>
    <t>Operationele lasten exclusief wettelijke heffingen</t>
  </si>
  <si>
    <t>Netto rentebaten</t>
  </si>
  <si>
    <t>Risicokosten totale leningen</t>
  </si>
  <si>
    <t>Risicokosten particuliere hypotheken</t>
  </si>
  <si>
    <t>Risicokosten mkb-kredieten</t>
  </si>
  <si>
    <t>Onttrekkingen</t>
  </si>
  <si>
    <t>Stand per einde van de periode</t>
  </si>
  <si>
    <t>Overboeking nettoresultaat 2016</t>
  </si>
  <si>
    <t>Klanten en betalen</t>
  </si>
  <si>
    <t>Sparen</t>
  </si>
  <si>
    <t>Boek-
waarde</t>
  </si>
  <si>
    <t>Resterende hoofdsommen</t>
  </si>
  <si>
    <t>In achter-
stand</t>
  </si>
  <si>
    <t>Gewogen gemiddelde geïndexeerde LtV</t>
  </si>
  <si>
    <t>Uitsplitsing particuliere hypotheken naar LtV buckets</t>
  </si>
  <si>
    <t>Aflossingsvrije hypotheken (100%) naar LtV-klasse</t>
  </si>
  <si>
    <t>in percentages</t>
  </si>
  <si>
    <t>LtV ≤ 75%</t>
  </si>
  <si>
    <t>LtV &gt;75 ≤100%</t>
  </si>
  <si>
    <t>LtV &gt;100 ≤110%</t>
  </si>
  <si>
    <t>LtV &gt;110 ≤125%</t>
  </si>
  <si>
    <t>LtV &gt; 125%</t>
  </si>
  <si>
    <t>31-12-2017</t>
  </si>
  <si>
    <t>30-06-2017</t>
  </si>
  <si>
    <t>Stand per 1 januari 2017</t>
  </si>
  <si>
    <t>Default-leningen</t>
  </si>
  <si>
    <t>30-6-2018</t>
  </si>
  <si>
    <t>30-6-2017</t>
  </si>
  <si>
    <t>Totaal aantal klanten (in 1.000)</t>
  </si>
  <si>
    <t>Totaal aantal betaalrekeningklanten (in 1.000)</t>
  </si>
  <si>
    <t>Klantgewogen gemiddelde</t>
  </si>
  <si>
    <t xml:space="preserve">Particuliere hypotheken (bruto in € miljarden) </t>
  </si>
  <si>
    <t>Particuliere spaartegoeden (in € miljarden)</t>
  </si>
  <si>
    <t>Mkb-spaartegoeden (in € miljarden)</t>
  </si>
  <si>
    <t>1e halfjaar 2018 (IFRS 9)</t>
  </si>
  <si>
    <t>1e halfjaar 2017 (IAS39)</t>
  </si>
  <si>
    <t>2e halfjaar 2017 (IAS39)</t>
  </si>
  <si>
    <t>Nettoresultaat</t>
  </si>
  <si>
    <t>Reële waardeveranderingen voormalige DBV-hypotheken en verbonden derivaten</t>
  </si>
  <si>
    <t>Gecorrigeerd nettoresultaat</t>
  </si>
  <si>
    <t xml:space="preserve">Resultaat op financiële instrumenten </t>
  </si>
  <si>
    <t>Wettelijke heffingen (overige operationele lasten)</t>
  </si>
  <si>
    <t>FTE</t>
  </si>
  <si>
    <t>Verdeling bijzondere waardeverminderingen</t>
  </si>
  <si>
    <t>Overige particuliere leningen</t>
  </si>
  <si>
    <t>IFRS 9</t>
  </si>
  <si>
    <t>30 juni 2018</t>
  </si>
  <si>
    <t>1 januari 2018</t>
  </si>
  <si>
    <t>Overige zakelijke kredieten en vorderingen op de overheid</t>
  </si>
  <si>
    <t>Kredietrisico-indicatoren</t>
  </si>
  <si>
    <t>Totale leningen en vorderingen op klanten</t>
  </si>
  <si>
    <t>Leningen en vorderingen in stage 3</t>
  </si>
  <si>
    <t>Stage 3 ratio</t>
  </si>
  <si>
    <t>Stage 3 dekkingsgraad</t>
  </si>
  <si>
    <t xml:space="preserve">  </t>
  </si>
  <si>
    <t xml:space="preserve">   </t>
  </si>
  <si>
    <t>In achterstand</t>
  </si>
  <si>
    <t>NHG-gegarandeerd</t>
  </si>
  <si>
    <t>IFRS 9
in miljoenen euro's</t>
  </si>
  <si>
    <t>Bruto boekwaarde</t>
  </si>
  <si>
    <t>Voorziening voor kredietverliezen</t>
  </si>
  <si>
    <t>Boekwaarde</t>
  </si>
  <si>
    <t>Stage ratio</t>
  </si>
  <si>
    <t>Stage 1</t>
  </si>
  <si>
    <t>Totaal vorderingen op klanten stage 1</t>
  </si>
  <si>
    <t>Stage 2</t>
  </si>
  <si>
    <t>Totaal vorderingen op klanten stage 2</t>
  </si>
  <si>
    <t>Stage 3</t>
  </si>
  <si>
    <t>Totaal vorderingen op klanten stage 3</t>
  </si>
  <si>
    <t>Totaal stage 1, 2 en 3</t>
  </si>
  <si>
    <t>Totaal vorderingen op klanten stage 1, 2 en 3</t>
  </si>
  <si>
    <t>Off-balance sheet posten</t>
  </si>
  <si>
    <t>Totale maximale kredietrisico exposure vorderingen op klanten</t>
  </si>
  <si>
    <t>IAS 39
in miljoenen euro's</t>
  </si>
  <si>
    <t>Vorderingen op klanten 31 december 2017</t>
  </si>
  <si>
    <t>in miljoenen euro's
IFRS 9</t>
  </si>
  <si>
    <t>Overig particulier</t>
  </si>
  <si>
    <t>Overige</t>
  </si>
  <si>
    <t>Off-balance posten</t>
  </si>
  <si>
    <t>Eindbalans 31 december 2017 IAS 39</t>
  </si>
  <si>
    <t>Stelselwijziging IFRS 9</t>
  </si>
  <si>
    <t>Openingsbalans 1 januari 2018 IFRS 9</t>
  </si>
  <si>
    <t>Aanpassing voorziening door gewijzigd kredietrisico</t>
  </si>
  <si>
    <t>Verstrekkingen en aankopen</t>
  </si>
  <si>
    <t>Niet langer op de balans opgenomen</t>
  </si>
  <si>
    <t>Afschrijvingen</t>
  </si>
  <si>
    <t>Netto toename/afname</t>
  </si>
  <si>
    <t>Eindbalans 30 juni 2018</t>
  </si>
  <si>
    <t>Verloop voorzieningen voor kredietverliezen van vorderingen op klanten 1e halfjaar 2018</t>
  </si>
  <si>
    <t>Verloop voorzieningen voor kredietverliezen van vorderingen op klanten 1e halfjaar 2017</t>
  </si>
  <si>
    <t>in miljoenen euro's
IAS 39</t>
  </si>
  <si>
    <t>Overige particuliere</t>
  </si>
  <si>
    <t>Eindbalans 31december 2016</t>
  </si>
  <si>
    <t>Saldo van dotaties en vrijvallen</t>
  </si>
  <si>
    <t xml:space="preserve"> ≤ 30 dagen in achterstand</t>
  </si>
  <si>
    <t>&gt; 30 dagen ≤ 90 dagen in achterstand</t>
  </si>
  <si>
    <t xml:space="preserve"> &gt; 90 dagen in achterstand</t>
  </si>
  <si>
    <t>% in achterstand</t>
  </si>
  <si>
    <t>Subtotaal</t>
  </si>
  <si>
    <t>Lopende rente</t>
  </si>
  <si>
    <t>Particuliere hypotheken in achterstand per 30 juni 2018</t>
  </si>
  <si>
    <t>Vorderingen op klanten de Volksbank 30 juni 2018</t>
  </si>
  <si>
    <t>Vorderingen op klanten de Volksbank 1 januari 2018</t>
  </si>
  <si>
    <t>Particuliere hypotheken in achterstand per 1 januari 2018</t>
  </si>
  <si>
    <t>30-06-2018 (IFRS 9)</t>
  </si>
  <si>
    <t>31-12-2017 (IAS 39)</t>
  </si>
  <si>
    <t>30-6-2018 (IFRS 9)</t>
  </si>
  <si>
    <t>Particuliere hypotheken naar resterende rentevaste looptijd</t>
  </si>
  <si>
    <t>≥ 1 en &lt; 5 jaar rentevast</t>
  </si>
  <si>
    <t>≥ 5 en &lt; 10 jaar rentevast</t>
  </si>
  <si>
    <t>≥ 10 en &lt; 15 jaar rentevast</t>
  </si>
  <si>
    <t>≥ 15 jaar rentevast</t>
  </si>
  <si>
    <t>IFRS-waardeaanpassingen</t>
  </si>
  <si>
    <t>CRR/CRD IV-vereisten per 1 januari 2018</t>
  </si>
  <si>
    <t>Pillar 1 vereiste</t>
  </si>
  <si>
    <t>Pillar 2 vereiste</t>
  </si>
  <si>
    <t>Totale SREP-kapitaalvereiste</t>
  </si>
  <si>
    <t>Gecombineerde buffer vereiste</t>
  </si>
  <si>
    <t>Totale kapitaalvereiste</t>
  </si>
  <si>
    <t>Impact EBA interpretatie CRR artikel 82</t>
  </si>
  <si>
    <t>Kredietrisico - gestandaardiseerde benadering (SA)</t>
  </si>
  <si>
    <t>Totaal kapitaal inclusief overige in aanmerking komende verplichtingen</t>
  </si>
  <si>
    <t>Risico-exposure gedefinieerd door BRRD (MREL)</t>
  </si>
  <si>
    <t>Minimum vereiste</t>
  </si>
  <si>
    <t>Samenstelling van de liquiditeitsbuffer</t>
  </si>
  <si>
    <t>Verkorte geconsolideerde tussentijdse financiële overzichten</t>
  </si>
  <si>
    <t>Materiële en immateriële vaste activa</t>
  </si>
  <si>
    <t>Belastingvorderingen</t>
  </si>
  <si>
    <t>Belastingverplichtingen</t>
  </si>
  <si>
    <t>Voorzieningen</t>
  </si>
  <si>
    <t>Totaal schulden</t>
  </si>
  <si>
    <t>1e halfjaar 2017 (IAS 39)</t>
  </si>
  <si>
    <t>Overig geconsolideerd resultaat</t>
  </si>
  <si>
    <t>In miljoenen euro's</t>
  </si>
  <si>
    <t>Posten die achteraf worden gereclassificeerd naar winst en verlies</t>
  </si>
  <si>
    <t>Mutatie cashflow hedgereserve</t>
  </si>
  <si>
    <t>Mutatie herwaarderingen reële waardereserve</t>
  </si>
  <si>
    <t>Totaal posten die achteraf worden gereclassificeerd naar winst en verlies</t>
  </si>
  <si>
    <t>Overig totaalresultaat (na belastingen)</t>
  </si>
  <si>
    <t>Totaalresultaat over de periode toewijsbaar aan aandeelhouder</t>
  </si>
  <si>
    <t>Nettowinst</t>
  </si>
  <si>
    <t>Totaalresultaat over de periode</t>
  </si>
  <si>
    <t>Geconsolideerd overzicht mutaties eigen vermogen</t>
  </si>
  <si>
    <t>Overig totaalresultaat</t>
  </si>
  <si>
    <t>Nettoresultaat over de periode</t>
  </si>
  <si>
    <t>Transacties met de aandeelhouder</t>
  </si>
  <si>
    <t>Totaal mutaties over de periode</t>
  </si>
  <si>
    <t>Stand per 30 juni 2017 (IAS 39)</t>
  </si>
  <si>
    <t>Stand per 31 december 2017 (IAS 39)</t>
  </si>
  <si>
    <t>Stelselwijziging</t>
  </si>
  <si>
    <t>Stand per 1 januari 2018 (IFRS 9)</t>
  </si>
  <si>
    <t>Overboeking nettoresultaat 2017</t>
  </si>
  <si>
    <t>Stand per 30 juni 2018 (IFRS 9)</t>
  </si>
  <si>
    <t>Verkort geconsolideerd kastroomoverzicht</t>
  </si>
  <si>
    <t>Kasstroomoverzicht voortgezette bedrijfsactiviteiten</t>
  </si>
  <si>
    <t>Geldmiddelen en kasequivalenten op 1 januari</t>
  </si>
  <si>
    <t>Netto kasstroom uit bedrijfsactiviteiten</t>
  </si>
  <si>
    <t>Netto kasstroom uit investeringsactiviteiten</t>
  </si>
  <si>
    <t>Netto kasstroom uit financieringsactiviteiten</t>
  </si>
  <si>
    <t>Geldmiddelen en kasequivalenten op 30 juni</t>
  </si>
  <si>
    <t>Dit feitenoverzicht vormt een bijlage bij het tussentijds financiële verslag 2018 van de Volksbank dat is terug te vinden op https://www.devolksbank.nl</t>
  </si>
  <si>
    <t>Gewogen gemiddelde geindexeerde LtV</t>
  </si>
  <si>
    <t>4. Verkorte geconsolideerde financiële overzichten</t>
  </si>
  <si>
    <t>2e halfjaar 2017 (IAS 39)</t>
  </si>
  <si>
    <t>4.4 Geconsolideerd kasstroomoverzicht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</si>
</sst>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
    <numFmt numFmtId="165" formatCode="_ * #,##0_ ;_ * \-#,##0_ ;_ * &quot;-&quot;??_ ;_ @_ "/>
    <numFmt numFmtId="166" formatCode="_(* #,##0,_);_(* \-#,##0,_);_(* &quot;&quot;??_);_(@_)"/>
    <numFmt numFmtId="167" formatCode="0.0%"/>
    <numFmt numFmtId="168" formatCode="##,##0.0;\-##,##0.0;\-\-"/>
    <numFmt numFmtId="169" formatCode="mmm/yyyy"/>
    <numFmt numFmtId="170" formatCode="#,##0_ ;\-#,##0\ "/>
  </numFmts>
  <fonts count="29">
    <font>
      <sz val="10"/>
      <color theme="1"/>
      <name val="Arial"/>
      <family val="2"/>
    </font>
    <font>
      <sz val="10"/>
      <color theme="1"/>
      <name val="Arial"/>
      <family val="2"/>
    </font>
    <font>
      <sz val="10"/>
      <name val="Arial"/>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9"/>
      <color rgb="FF0070C0"/>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2"/>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u/>
      <sz val="9"/>
      <color rgb="FF009CDE"/>
      <name val="Arial"/>
      <family val="2"/>
    </font>
    <font>
      <sz val="9"/>
      <color indexed="81"/>
      <name val="Tahoma"/>
      <family val="2"/>
    </font>
    <font>
      <b/>
      <sz val="9"/>
      <color indexed="81"/>
      <name val="Tahoma"/>
      <family val="2"/>
    </font>
    <font>
      <b/>
      <sz val="11"/>
      <color rgb="FF009CDE"/>
      <name val="Arial"/>
      <family val="2"/>
    </font>
    <font>
      <u/>
      <sz val="10"/>
      <color rgb="FF009CDE"/>
      <name val="Arial"/>
      <family val="2"/>
    </font>
  </fonts>
  <fills count="7">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s>
  <borders count="14">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
      <left/>
      <right/>
      <top style="thin">
        <color rgb="FF009CDE"/>
      </top>
      <bottom/>
      <diagonal/>
    </border>
    <border>
      <left/>
      <right/>
      <top style="medium">
        <color rgb="FF009CDE"/>
      </top>
      <bottom/>
      <diagonal/>
    </border>
  </borders>
  <cellStyleXfs count="18">
    <xf numFmtId="0" fontId="0" fillId="0" borderId="0"/>
    <xf numFmtId="43"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2" fillId="0" borderId="0">
      <alignment horizontal="left" wrapText="1"/>
    </xf>
    <xf numFmtId="0" fontId="2" fillId="0" borderId="0">
      <alignment horizontal="left" wrapText="1"/>
    </xf>
    <xf numFmtId="0" fontId="2" fillId="0" borderId="0">
      <alignment vertical="top"/>
    </xf>
    <xf numFmtId="166" fontId="4" fillId="3" borderId="1">
      <alignment vertical="center"/>
    </xf>
    <xf numFmtId="0" fontId="1" fillId="0" borderId="0"/>
    <xf numFmtId="0" fontId="2" fillId="0" borderId="0">
      <alignment vertical="top"/>
    </xf>
    <xf numFmtId="0" fontId="2" fillId="0" borderId="0"/>
    <xf numFmtId="0" fontId="2" fillId="0" borderId="0">
      <alignment horizontal="left" wrapText="1"/>
    </xf>
    <xf numFmtId="0" fontId="2" fillId="0" borderId="0">
      <alignment horizontal="left" wrapText="1"/>
    </xf>
    <xf numFmtId="49" fontId="9" fillId="4" borderId="2">
      <alignment horizontal="right"/>
    </xf>
    <xf numFmtId="49" fontId="10" fillId="5" borderId="4">
      <alignment vertical="center"/>
    </xf>
    <xf numFmtId="9" fontId="1" fillId="0" borderId="0" applyFont="0" applyFill="0" applyBorder="0" applyAlignment="0" applyProtection="0"/>
    <xf numFmtId="0" fontId="1" fillId="0" borderId="0"/>
  </cellStyleXfs>
  <cellXfs count="313">
    <xf numFmtId="0" fontId="0" fillId="0" borderId="0" xfId="0"/>
    <xf numFmtId="0" fontId="19" fillId="2" borderId="0" xfId="3" applyFont="1" applyFill="1" applyAlignment="1">
      <alignment horizontal="left" vertical="center" wrapText="1"/>
    </xf>
    <xf numFmtId="0" fontId="0" fillId="2" borderId="0" xfId="0" applyFill="1"/>
    <xf numFmtId="0" fontId="0" fillId="2" borderId="0" xfId="0" applyFont="1" applyFill="1"/>
    <xf numFmtId="0" fontId="0" fillId="2" borderId="0" xfId="0" applyFill="1" applyAlignment="1">
      <alignment horizontal="right"/>
    </xf>
    <xf numFmtId="0" fontId="5" fillId="2" borderId="0" xfId="9" applyFont="1" applyFill="1"/>
    <xf numFmtId="0" fontId="7" fillId="2" borderId="0" xfId="5" applyFont="1" applyFill="1" applyBorder="1" applyAlignment="1">
      <alignment horizontal="right" vertical="center"/>
    </xf>
    <xf numFmtId="0" fontId="4" fillId="2" borderId="0" xfId="6" applyFont="1" applyFill="1" applyBorder="1">
      <alignment horizontal="left" wrapText="1"/>
    </xf>
    <xf numFmtId="0" fontId="2" fillId="2" borderId="0" xfId="6" applyFont="1" applyFill="1" applyBorder="1">
      <alignment horizontal="left" wrapText="1"/>
    </xf>
    <xf numFmtId="0" fontId="2" fillId="2" borderId="0" xfId="12" applyFill="1" applyAlignment="1">
      <alignment horizontal="right"/>
    </xf>
    <xf numFmtId="0" fontId="5" fillId="2" borderId="0" xfId="9" applyFont="1" applyFill="1" applyAlignment="1">
      <alignment horizontal="right"/>
    </xf>
    <xf numFmtId="0" fontId="12" fillId="2" borderId="0" xfId="0" applyFont="1" applyFill="1"/>
    <xf numFmtId="0" fontId="0" fillId="2" borderId="3" xfId="0" applyFill="1" applyBorder="1"/>
    <xf numFmtId="0" fontId="0" fillId="2" borderId="5" xfId="0" applyFill="1" applyBorder="1"/>
    <xf numFmtId="0" fontId="13" fillId="6" borderId="6" xfId="4" applyFont="1" applyFill="1" applyBorder="1" applyAlignment="1" applyProtection="1">
      <alignment horizontal="center" vertical="center"/>
    </xf>
    <xf numFmtId="0" fontId="15" fillId="0" borderId="0" xfId="0" applyFont="1" applyBorder="1"/>
    <xf numFmtId="3" fontId="16" fillId="2" borderId="0" xfId="12" applyNumberFormat="1" applyFont="1" applyFill="1" applyAlignment="1">
      <alignment horizontal="left" vertical="top"/>
    </xf>
    <xf numFmtId="49" fontId="7" fillId="6" borderId="0" xfId="0" applyNumberFormat="1" applyFont="1" applyFill="1" applyBorder="1" applyAlignment="1" applyProtection="1">
      <alignment horizontal="right" vertical="top"/>
      <protection locked="0"/>
    </xf>
    <xf numFmtId="0" fontId="18" fillId="2" borderId="0" xfId="5" applyFont="1" applyFill="1" applyBorder="1" applyAlignment="1">
      <alignment horizontal="left" vertical="center"/>
    </xf>
    <xf numFmtId="3" fontId="18" fillId="2" borderId="0" xfId="5" applyNumberFormat="1" applyFont="1" applyFill="1" applyBorder="1" applyAlignment="1">
      <alignment horizontal="left" vertical="top" wrapText="1"/>
    </xf>
    <xf numFmtId="164" fontId="18" fillId="6" borderId="0" xfId="0" applyNumberFormat="1" applyFont="1" applyFill="1" applyBorder="1" applyAlignment="1" applyProtection="1">
      <alignment horizontal="right" vertical="top"/>
      <protection locked="0"/>
    </xf>
    <xf numFmtId="164" fontId="18" fillId="2" borderId="0" xfId="0" applyNumberFormat="1" applyFont="1" applyFill="1" applyBorder="1" applyAlignment="1" applyProtection="1">
      <alignment horizontal="right" vertical="top"/>
      <protection locked="0"/>
    </xf>
    <xf numFmtId="168" fontId="18" fillId="6" borderId="0" xfId="0" applyNumberFormat="1" applyFont="1" applyFill="1" applyBorder="1" applyAlignment="1" applyProtection="1">
      <alignment horizontal="right" vertical="top"/>
      <protection locked="0"/>
    </xf>
    <xf numFmtId="168" fontId="18" fillId="2" borderId="0" xfId="0" applyNumberFormat="1" applyFont="1" applyFill="1" applyBorder="1" applyAlignment="1" applyProtection="1">
      <alignment horizontal="right" vertical="top"/>
      <protection locked="0"/>
    </xf>
    <xf numFmtId="0" fontId="18" fillId="6" borderId="0" xfId="5" applyFont="1" applyFill="1" applyBorder="1" applyAlignment="1">
      <alignment horizontal="left" vertical="center"/>
    </xf>
    <xf numFmtId="167" fontId="18" fillId="6" borderId="0" xfId="16" applyNumberFormat="1" applyFont="1" applyFill="1" applyBorder="1" applyAlignment="1" applyProtection="1">
      <alignment horizontal="right" vertical="top"/>
      <protection locked="0"/>
    </xf>
    <xf numFmtId="167" fontId="18" fillId="2" borderId="0" xfId="16" applyNumberFormat="1" applyFont="1" applyFill="1" applyBorder="1" applyAlignment="1" applyProtection="1">
      <alignment horizontal="right" vertical="top"/>
      <protection locked="0"/>
    </xf>
    <xf numFmtId="9" fontId="18" fillId="2" borderId="0" xfId="16" applyNumberFormat="1" applyFont="1" applyFill="1" applyBorder="1" applyAlignment="1" applyProtection="1">
      <alignment horizontal="right" vertical="top"/>
      <protection locked="0"/>
    </xf>
    <xf numFmtId="0" fontId="6" fillId="2" borderId="3" xfId="5" applyFont="1" applyFill="1" applyBorder="1" applyAlignment="1">
      <alignment horizontal="left" vertical="center"/>
    </xf>
    <xf numFmtId="49" fontId="16" fillId="6" borderId="3" xfId="0" applyNumberFormat="1" applyFont="1" applyFill="1" applyBorder="1" applyAlignment="1" applyProtection="1">
      <alignment horizontal="right" vertical="top"/>
      <protection locked="0"/>
    </xf>
    <xf numFmtId="49" fontId="16" fillId="2" borderId="3" xfId="0" applyNumberFormat="1" applyFont="1" applyFill="1" applyBorder="1" applyAlignment="1" applyProtection="1">
      <alignment horizontal="right" vertical="top"/>
      <protection locked="0"/>
    </xf>
    <xf numFmtId="0" fontId="15" fillId="2" borderId="0" xfId="0" applyFont="1" applyFill="1"/>
    <xf numFmtId="0" fontId="18" fillId="2" borderId="3" xfId="5" applyFont="1" applyFill="1" applyBorder="1" applyAlignment="1">
      <alignment horizontal="left" vertical="center"/>
    </xf>
    <xf numFmtId="0" fontId="18" fillId="2" borderId="0" xfId="0" applyNumberFormat="1" applyFont="1" applyFill="1" applyBorder="1" applyAlignment="1" applyProtection="1">
      <alignment vertical="top"/>
      <protection locked="0"/>
    </xf>
    <xf numFmtId="164" fontId="18" fillId="6" borderId="0" xfId="0" applyNumberFormat="1" applyFont="1" applyFill="1" applyBorder="1" applyAlignment="1" applyProtection="1">
      <alignment horizontal="right"/>
      <protection locked="0"/>
    </xf>
    <xf numFmtId="164" fontId="18" fillId="2" borderId="0" xfId="0" applyNumberFormat="1" applyFont="1" applyFill="1" applyBorder="1" applyAlignment="1" applyProtection="1">
      <alignment horizontal="right"/>
      <protection locked="0"/>
    </xf>
    <xf numFmtId="9" fontId="18" fillId="2" borderId="0" xfId="0" applyNumberFormat="1" applyFont="1" applyFill="1" applyBorder="1" applyAlignment="1" applyProtection="1">
      <alignment horizontal="right"/>
      <protection locked="0"/>
    </xf>
    <xf numFmtId="0" fontId="18" fillId="2" borderId="3" xfId="0" applyNumberFormat="1" applyFont="1" applyFill="1" applyBorder="1" applyAlignment="1" applyProtection="1">
      <alignment vertical="top"/>
      <protection locked="0"/>
    </xf>
    <xf numFmtId="164" fontId="18" fillId="6" borderId="3" xfId="0" applyNumberFormat="1" applyFont="1" applyFill="1" applyBorder="1" applyAlignment="1" applyProtection="1">
      <alignment horizontal="right"/>
      <protection locked="0"/>
    </xf>
    <xf numFmtId="164" fontId="18" fillId="2" borderId="3" xfId="0" applyNumberFormat="1" applyFont="1" applyFill="1" applyBorder="1" applyAlignment="1" applyProtection="1">
      <alignment horizontal="right"/>
      <protection locked="0"/>
    </xf>
    <xf numFmtId="9" fontId="18" fillId="2" borderId="3" xfId="0" applyNumberFormat="1" applyFont="1" applyFill="1" applyBorder="1" applyAlignment="1" applyProtection="1">
      <alignment horizontal="right"/>
      <protection locked="0"/>
    </xf>
    <xf numFmtId="0" fontId="16" fillId="2" borderId="0" xfId="0" applyNumberFormat="1" applyFont="1" applyFill="1" applyBorder="1" applyAlignment="1" applyProtection="1">
      <alignment vertical="top"/>
      <protection locked="0"/>
    </xf>
    <xf numFmtId="164" fontId="16" fillId="6" borderId="0" xfId="0" applyNumberFormat="1" applyFont="1" applyFill="1" applyBorder="1" applyAlignment="1" applyProtection="1">
      <alignment horizontal="right"/>
      <protection locked="0"/>
    </xf>
    <xf numFmtId="164" fontId="16" fillId="2" borderId="0" xfId="0" applyNumberFormat="1" applyFont="1" applyFill="1" applyBorder="1" applyAlignment="1" applyProtection="1">
      <alignment horizontal="right"/>
      <protection locked="0"/>
    </xf>
    <xf numFmtId="9" fontId="16" fillId="2" borderId="0" xfId="0" applyNumberFormat="1" applyFont="1" applyFill="1" applyBorder="1" applyAlignment="1" applyProtection="1">
      <alignment horizontal="right"/>
      <protection locked="0"/>
    </xf>
    <xf numFmtId="9" fontId="18" fillId="2" borderId="0" xfId="0" quotePrefix="1" applyNumberFormat="1" applyFont="1" applyFill="1" applyBorder="1" applyAlignment="1" applyProtection="1">
      <alignment horizontal="right"/>
      <protection locked="0"/>
    </xf>
    <xf numFmtId="0" fontId="16" fillId="2" borderId="0" xfId="0" quotePrefix="1" applyNumberFormat="1" applyFont="1" applyFill="1" applyBorder="1" applyAlignment="1" applyProtection="1">
      <alignment vertical="top"/>
      <protection locked="0"/>
    </xf>
    <xf numFmtId="0" fontId="16" fillId="2" borderId="7" xfId="0" applyNumberFormat="1" applyFont="1" applyFill="1" applyBorder="1" applyAlignment="1" applyProtection="1">
      <alignment vertical="top"/>
      <protection locked="0"/>
    </xf>
    <xf numFmtId="164" fontId="16" fillId="6" borderId="7" xfId="0" applyNumberFormat="1" applyFont="1" applyFill="1" applyBorder="1" applyAlignment="1" applyProtection="1">
      <alignment horizontal="right"/>
      <protection locked="0"/>
    </xf>
    <xf numFmtId="164" fontId="16" fillId="2" borderId="7" xfId="0" applyNumberFormat="1" applyFont="1" applyFill="1" applyBorder="1" applyAlignment="1" applyProtection="1">
      <alignment horizontal="right"/>
      <protection locked="0"/>
    </xf>
    <xf numFmtId="9" fontId="16" fillId="2" borderId="7" xfId="0" applyNumberFormat="1" applyFont="1" applyFill="1" applyBorder="1" applyAlignment="1" applyProtection="1">
      <alignment horizontal="right"/>
      <protection locked="0"/>
    </xf>
    <xf numFmtId="0" fontId="18" fillId="2" borderId="7" xfId="0" applyNumberFormat="1" applyFont="1" applyFill="1" applyBorder="1" applyAlignment="1" applyProtection="1">
      <alignment vertical="top"/>
      <protection locked="0"/>
    </xf>
    <xf numFmtId="164" fontId="18" fillId="6" borderId="7" xfId="0" applyNumberFormat="1" applyFont="1" applyFill="1" applyBorder="1" applyAlignment="1" applyProtection="1">
      <alignment horizontal="right"/>
      <protection locked="0"/>
    </xf>
    <xf numFmtId="164" fontId="18" fillId="2" borderId="7" xfId="0" applyNumberFormat="1" applyFont="1" applyFill="1" applyBorder="1" applyAlignment="1" applyProtection="1">
      <alignment horizontal="right"/>
      <protection locked="0"/>
    </xf>
    <xf numFmtId="9" fontId="18" fillId="2" borderId="7" xfId="0" applyNumberFormat="1" applyFont="1" applyFill="1" applyBorder="1" applyAlignment="1" applyProtection="1">
      <alignment horizontal="right"/>
      <protection locked="0"/>
    </xf>
    <xf numFmtId="164" fontId="18" fillId="2" borderId="0" xfId="5" applyNumberFormat="1" applyFont="1" applyFill="1" applyBorder="1" applyAlignment="1">
      <alignment horizontal="right"/>
    </xf>
    <xf numFmtId="0" fontId="16" fillId="2" borderId="0" xfId="0" applyFont="1" applyFill="1"/>
    <xf numFmtId="167" fontId="18" fillId="6" borderId="0" xfId="0" applyNumberFormat="1" applyFont="1" applyFill="1" applyBorder="1" applyAlignment="1" applyProtection="1">
      <alignment horizontal="right"/>
      <protection locked="0"/>
    </xf>
    <xf numFmtId="167" fontId="18" fillId="2" borderId="0" xfId="0" applyNumberFormat="1" applyFont="1" applyFill="1" applyBorder="1" applyAlignment="1" applyProtection="1">
      <alignment horizontal="right"/>
      <protection locked="0"/>
    </xf>
    <xf numFmtId="10" fontId="18" fillId="6" borderId="0" xfId="0" applyNumberFormat="1" applyFont="1" applyFill="1" applyBorder="1" applyAlignment="1" applyProtection="1">
      <alignment horizontal="right"/>
      <protection locked="0"/>
    </xf>
    <xf numFmtId="10" fontId="18" fillId="2" borderId="0" xfId="0" applyNumberFormat="1" applyFont="1" applyFill="1" applyBorder="1" applyAlignment="1" applyProtection="1">
      <alignment horizontal="right"/>
      <protection locked="0"/>
    </xf>
    <xf numFmtId="0" fontId="16" fillId="2" borderId="8" xfId="0" applyFont="1" applyFill="1" applyBorder="1"/>
    <xf numFmtId="164" fontId="16" fillId="6" borderId="8" xfId="0" applyNumberFormat="1" applyFont="1" applyFill="1" applyBorder="1" applyAlignment="1" applyProtection="1">
      <alignment horizontal="right"/>
      <protection locked="0"/>
    </xf>
    <xf numFmtId="164" fontId="16" fillId="2" borderId="8" xfId="0" applyNumberFormat="1" applyFont="1" applyFill="1" applyBorder="1" applyAlignment="1" applyProtection="1">
      <alignment horizontal="right"/>
      <protection locked="0"/>
    </xf>
    <xf numFmtId="9" fontId="16" fillId="2" borderId="8" xfId="0" quotePrefix="1" applyNumberFormat="1" applyFont="1" applyFill="1" applyBorder="1" applyAlignment="1" applyProtection="1">
      <alignment horizontal="right"/>
      <protection locked="0"/>
    </xf>
    <xf numFmtId="0" fontId="18" fillId="6" borderId="0" xfId="0" applyNumberFormat="1" applyFont="1" applyFill="1" applyBorder="1" applyAlignment="1" applyProtection="1">
      <alignment horizontal="right"/>
      <protection locked="0"/>
    </xf>
    <xf numFmtId="0" fontId="18" fillId="2" borderId="0" xfId="5" applyFont="1" applyFill="1" applyBorder="1" applyAlignment="1">
      <alignment horizontal="right"/>
    </xf>
    <xf numFmtId="0" fontId="18" fillId="2" borderId="0" xfId="0" applyNumberFormat="1" applyFont="1" applyFill="1" applyBorder="1" applyAlignment="1" applyProtection="1">
      <alignment horizontal="right"/>
      <protection locked="0"/>
    </xf>
    <xf numFmtId="0" fontId="18" fillId="2" borderId="8" xfId="0" applyNumberFormat="1" applyFont="1" applyFill="1" applyBorder="1" applyAlignment="1" applyProtection="1">
      <alignment vertical="top"/>
      <protection locked="0"/>
    </xf>
    <xf numFmtId="164" fontId="18" fillId="6" borderId="8" xfId="0" applyNumberFormat="1" applyFont="1" applyFill="1" applyBorder="1" applyAlignment="1" applyProtection="1">
      <alignment horizontal="right"/>
      <protection locked="0"/>
    </xf>
    <xf numFmtId="164" fontId="18" fillId="2" borderId="8" xfId="5" applyNumberFormat="1" applyFont="1" applyFill="1" applyBorder="1" applyAlignment="1">
      <alignment horizontal="right"/>
    </xf>
    <xf numFmtId="9" fontId="18" fillId="2" borderId="8" xfId="0" applyNumberFormat="1" applyFont="1" applyFill="1" applyBorder="1" applyAlignment="1" applyProtection="1">
      <alignment horizontal="right"/>
      <protection locked="0"/>
    </xf>
    <xf numFmtId="164" fontId="18" fillId="2" borderId="8" xfId="0" applyNumberFormat="1" applyFont="1" applyFill="1" applyBorder="1" applyAlignment="1" applyProtection="1">
      <alignment horizontal="right"/>
      <protection locked="0"/>
    </xf>
    <xf numFmtId="164" fontId="7" fillId="6" borderId="0" xfId="0" applyNumberFormat="1" applyFont="1" applyFill="1" applyBorder="1" applyAlignment="1" applyProtection="1">
      <alignment horizontal="right"/>
      <protection locked="0"/>
    </xf>
    <xf numFmtId="164" fontId="7" fillId="2" borderId="0" xfId="0" applyNumberFormat="1" applyFont="1" applyFill="1" applyBorder="1" applyAlignment="1" applyProtection="1">
      <alignment horizontal="right"/>
      <protection locked="0"/>
    </xf>
    <xf numFmtId="9" fontId="7" fillId="2" borderId="0" xfId="0" applyNumberFormat="1" applyFont="1" applyFill="1" applyBorder="1" applyAlignment="1" applyProtection="1">
      <alignment horizontal="right"/>
      <protection locked="0"/>
    </xf>
    <xf numFmtId="0" fontId="18" fillId="6" borderId="0" xfId="0" applyFont="1" applyFill="1" applyAlignment="1">
      <alignment horizontal="right"/>
    </xf>
    <xf numFmtId="0" fontId="18" fillId="2" borderId="0" xfId="0" applyFont="1" applyFill="1" applyAlignment="1">
      <alignment horizontal="right"/>
    </xf>
    <xf numFmtId="3" fontId="18" fillId="2" borderId="3" xfId="5" applyNumberFormat="1" applyFont="1" applyFill="1" applyBorder="1" applyAlignment="1">
      <alignment horizontal="left" vertical="top" wrapText="1"/>
    </xf>
    <xf numFmtId="3" fontId="16" fillId="2" borderId="0" xfId="5" applyNumberFormat="1" applyFont="1" applyFill="1" applyBorder="1" applyAlignment="1">
      <alignment horizontal="left" vertical="top" wrapText="1"/>
    </xf>
    <xf numFmtId="0" fontId="18" fillId="2" borderId="0" xfId="0" applyNumberFormat="1" applyFont="1" applyFill="1" applyBorder="1" applyAlignment="1" applyProtection="1">
      <alignment vertical="top" wrapText="1"/>
      <protection locked="0"/>
    </xf>
    <xf numFmtId="0" fontId="15" fillId="2" borderId="0" xfId="9" applyFont="1" applyFill="1"/>
    <xf numFmtId="0" fontId="14" fillId="2" borderId="0" xfId="9" applyFont="1" applyFill="1"/>
    <xf numFmtId="164" fontId="6" fillId="2" borderId="0" xfId="0" applyNumberFormat="1" applyFont="1" applyFill="1" applyBorder="1" applyAlignment="1" applyProtection="1">
      <alignment horizontal="right"/>
      <protection locked="0"/>
    </xf>
    <xf numFmtId="0" fontId="17" fillId="2" borderId="0" xfId="0" applyFont="1" applyFill="1"/>
    <xf numFmtId="9" fontId="8" fillId="2" borderId="0" xfId="16" applyFont="1" applyFill="1" applyBorder="1" applyAlignment="1" applyProtection="1">
      <alignment horizontal="right"/>
      <protection locked="0"/>
    </xf>
    <xf numFmtId="9" fontId="17" fillId="2" borderId="0" xfId="0" applyNumberFormat="1" applyFont="1" applyFill="1"/>
    <xf numFmtId="0" fontId="15" fillId="2" borderId="0" xfId="0" applyFont="1" applyFill="1" applyBorder="1"/>
    <xf numFmtId="164" fontId="6" fillId="6" borderId="0" xfId="0" applyNumberFormat="1" applyFont="1" applyFill="1" applyBorder="1" applyAlignment="1" applyProtection="1">
      <alignment horizontal="right"/>
      <protection locked="0"/>
    </xf>
    <xf numFmtId="167" fontId="6" fillId="6" borderId="0" xfId="16" applyNumberFormat="1" applyFont="1" applyFill="1" applyBorder="1" applyAlignment="1" applyProtection="1">
      <alignment horizontal="right"/>
      <protection locked="0"/>
    </xf>
    <xf numFmtId="0" fontId="16" fillId="2" borderId="0" xfId="8" applyNumberFormat="1" applyFont="1" applyFill="1" applyBorder="1">
      <alignment vertical="center"/>
    </xf>
    <xf numFmtId="167" fontId="16" fillId="2" borderId="0" xfId="0" applyNumberFormat="1" applyFont="1" applyFill="1" applyBorder="1" applyAlignment="1" applyProtection="1">
      <alignment horizontal="right"/>
      <protection locked="0"/>
    </xf>
    <xf numFmtId="0" fontId="16" fillId="6" borderId="0" xfId="0" applyFont="1" applyFill="1"/>
    <xf numFmtId="164" fontId="16" fillId="6" borderId="0" xfId="0" applyNumberFormat="1" applyFont="1" applyFill="1" applyBorder="1" applyAlignment="1" applyProtection="1">
      <alignment horizontal="right" vertical="top"/>
      <protection locked="0"/>
    </xf>
    <xf numFmtId="167" fontId="16" fillId="6" borderId="0" xfId="16" applyNumberFormat="1" applyFont="1" applyFill="1" applyBorder="1" applyAlignment="1" applyProtection="1">
      <alignment horizontal="right"/>
      <protection locked="0"/>
    </xf>
    <xf numFmtId="167" fontId="16" fillId="2" borderId="0" xfId="16" applyNumberFormat="1" applyFont="1" applyFill="1" applyBorder="1" applyAlignment="1" applyProtection="1">
      <alignment horizontal="right"/>
      <protection locked="0"/>
    </xf>
    <xf numFmtId="49" fontId="16" fillId="2" borderId="0" xfId="6" applyNumberFormat="1" applyFont="1" applyFill="1" applyBorder="1" applyAlignment="1">
      <alignment wrapText="1"/>
    </xf>
    <xf numFmtId="164" fontId="16" fillId="6" borderId="0" xfId="7" applyNumberFormat="1" applyFont="1" applyFill="1" applyBorder="1" applyAlignment="1" applyProtection="1">
      <alignment vertical="top"/>
      <protection locked="0"/>
    </xf>
    <xf numFmtId="164" fontId="16" fillId="2" borderId="0" xfId="7" applyNumberFormat="1" applyFont="1" applyFill="1" applyBorder="1" applyAlignment="1" applyProtection="1">
      <alignment vertical="top"/>
      <protection locked="0"/>
    </xf>
    <xf numFmtId="9" fontId="16" fillId="6" borderId="0" xfId="7" applyNumberFormat="1" applyFont="1" applyFill="1" applyBorder="1" applyAlignment="1" applyProtection="1">
      <alignment vertical="top"/>
      <protection locked="0"/>
    </xf>
    <xf numFmtId="9" fontId="16" fillId="2" borderId="0" xfId="0" applyNumberFormat="1" applyFont="1" applyFill="1"/>
    <xf numFmtId="0" fontId="15" fillId="2" borderId="0" xfId="6" applyFont="1" applyFill="1" applyBorder="1">
      <alignment horizontal="left" wrapText="1"/>
    </xf>
    <xf numFmtId="0" fontId="12" fillId="2" borderId="0" xfId="6" applyFont="1" applyFill="1" applyBorder="1">
      <alignment horizontal="left" wrapText="1"/>
    </xf>
    <xf numFmtId="0" fontId="18" fillId="2" borderId="0" xfId="8" applyNumberFormat="1" applyFont="1" applyFill="1" applyBorder="1">
      <alignment vertical="center"/>
    </xf>
    <xf numFmtId="164" fontId="18" fillId="2" borderId="0" xfId="0" applyNumberFormat="1" applyFont="1" applyFill="1" applyAlignment="1">
      <alignment horizontal="right"/>
    </xf>
    <xf numFmtId="164" fontId="18" fillId="2" borderId="0" xfId="0" applyNumberFormat="1" applyFont="1" applyFill="1" applyBorder="1" applyAlignment="1">
      <alignment horizontal="right"/>
    </xf>
    <xf numFmtId="0" fontId="18" fillId="2" borderId="0" xfId="0" applyFont="1" applyFill="1"/>
    <xf numFmtId="0" fontId="18" fillId="6" borderId="0" xfId="0" applyFont="1" applyFill="1"/>
    <xf numFmtId="167" fontId="18" fillId="6" borderId="0" xfId="16" applyNumberFormat="1" applyFont="1" applyFill="1" applyBorder="1" applyAlignment="1" applyProtection="1">
      <alignment horizontal="right"/>
      <protection locked="0"/>
    </xf>
    <xf numFmtId="165" fontId="18" fillId="2" borderId="0" xfId="1" applyNumberFormat="1" applyFont="1" applyFill="1"/>
    <xf numFmtId="0" fontId="21" fillId="2" borderId="0" xfId="0" quotePrefix="1" applyFont="1" applyFill="1"/>
    <xf numFmtId="165" fontId="18" fillId="2" borderId="0" xfId="1" applyNumberFormat="1" applyFont="1" applyFill="1" applyBorder="1"/>
    <xf numFmtId="0" fontId="18" fillId="2" borderId="0" xfId="6" applyFont="1" applyFill="1" applyBorder="1" applyAlignment="1">
      <alignment wrapText="1"/>
    </xf>
    <xf numFmtId="164" fontId="18" fillId="6" borderId="0" xfId="7" applyNumberFormat="1" applyFont="1" applyFill="1" applyBorder="1" applyAlignment="1" applyProtection="1">
      <alignment vertical="top"/>
      <protection locked="0"/>
    </xf>
    <xf numFmtId="164" fontId="18" fillId="2" borderId="0" xfId="7" applyNumberFormat="1" applyFont="1" applyFill="1" applyBorder="1" applyAlignment="1" applyProtection="1">
      <alignment vertical="top"/>
      <protection locked="0"/>
    </xf>
    <xf numFmtId="9" fontId="18" fillId="6" borderId="0" xfId="16" applyFont="1" applyFill="1" applyBorder="1" applyAlignment="1" applyProtection="1">
      <alignment vertical="top"/>
      <protection locked="0"/>
    </xf>
    <xf numFmtId="0" fontId="18" fillId="2" borderId="3" xfId="0" applyFont="1" applyFill="1" applyBorder="1"/>
    <xf numFmtId="0" fontId="18" fillId="2" borderId="3" xfId="0" applyFont="1" applyFill="1" applyBorder="1" applyAlignment="1">
      <alignment wrapText="1"/>
    </xf>
    <xf numFmtId="0" fontId="18" fillId="2" borderId="3" xfId="8" applyNumberFormat="1" applyFont="1" applyFill="1" applyBorder="1">
      <alignment vertical="center"/>
    </xf>
    <xf numFmtId="164" fontId="18" fillId="2" borderId="3" xfId="0" applyNumberFormat="1" applyFont="1" applyFill="1" applyBorder="1" applyAlignment="1">
      <alignment horizontal="right"/>
    </xf>
    <xf numFmtId="167" fontId="18" fillId="2" borderId="3" xfId="0" applyNumberFormat="1" applyFont="1" applyFill="1" applyBorder="1" applyAlignment="1" applyProtection="1">
      <alignment horizontal="right"/>
      <protection locked="0"/>
    </xf>
    <xf numFmtId="0" fontId="21" fillId="2" borderId="3" xfId="0" quotePrefix="1" applyFont="1" applyFill="1" applyBorder="1"/>
    <xf numFmtId="0" fontId="18" fillId="2" borderId="3" xfId="6" applyFont="1" applyFill="1" applyBorder="1" applyAlignment="1">
      <alignment horizontal="left" vertical="top" wrapText="1"/>
    </xf>
    <xf numFmtId="0" fontId="18" fillId="2" borderId="8" xfId="8" applyNumberFormat="1" applyFont="1" applyFill="1" applyBorder="1">
      <alignment vertical="center"/>
    </xf>
    <xf numFmtId="0" fontId="18" fillId="2" borderId="8" xfId="0" applyFont="1" applyFill="1" applyBorder="1"/>
    <xf numFmtId="0" fontId="18" fillId="6" borderId="8" xfId="0" applyFont="1" applyFill="1" applyBorder="1"/>
    <xf numFmtId="164" fontId="18" fillId="6" borderId="8" xfId="0" applyNumberFormat="1" applyFont="1" applyFill="1" applyBorder="1" applyAlignment="1" applyProtection="1">
      <alignment horizontal="right" vertical="top"/>
      <protection locked="0"/>
    </xf>
    <xf numFmtId="0" fontId="21" fillId="2" borderId="8" xfId="0" quotePrefix="1" applyFont="1" applyFill="1" applyBorder="1"/>
    <xf numFmtId="165" fontId="18" fillId="2" borderId="8" xfId="1" applyNumberFormat="1" applyFont="1" applyFill="1" applyBorder="1"/>
    <xf numFmtId="0" fontId="17" fillId="2" borderId="8" xfId="0" applyFont="1" applyFill="1" applyBorder="1"/>
    <xf numFmtId="0" fontId="18" fillId="2" borderId="8" xfId="6" applyFont="1" applyFill="1" applyBorder="1" applyAlignment="1">
      <alignment wrapText="1"/>
    </xf>
    <xf numFmtId="164" fontId="18" fillId="6" borderId="8" xfId="7" applyNumberFormat="1" applyFont="1" applyFill="1" applyBorder="1" applyAlignment="1" applyProtection="1">
      <alignment vertical="top"/>
      <protection locked="0"/>
    </xf>
    <xf numFmtId="164" fontId="18" fillId="2" borderId="8" xfId="7" applyNumberFormat="1" applyFont="1" applyFill="1" applyBorder="1" applyAlignment="1" applyProtection="1">
      <alignment vertical="top"/>
      <protection locked="0"/>
    </xf>
    <xf numFmtId="9" fontId="18" fillId="6" borderId="8" xfId="16" applyFont="1" applyFill="1" applyBorder="1" applyAlignment="1" applyProtection="1">
      <alignment vertical="top"/>
      <protection locked="0"/>
    </xf>
    <xf numFmtId="9" fontId="17" fillId="2" borderId="8" xfId="0" applyNumberFormat="1" applyFont="1" applyFill="1" applyBorder="1"/>
    <xf numFmtId="0" fontId="17" fillId="2" borderId="0" xfId="0" applyFont="1" applyFill="1" applyBorder="1" applyAlignment="1">
      <alignment horizontal="right"/>
    </xf>
    <xf numFmtId="164" fontId="17" fillId="2" borderId="0" xfId="0" applyNumberFormat="1" applyFont="1" applyFill="1" applyAlignment="1">
      <alignment vertical="center"/>
    </xf>
    <xf numFmtId="167" fontId="17" fillId="2" borderId="0" xfId="16" applyNumberFormat="1" applyFont="1" applyFill="1" applyAlignment="1">
      <alignment vertical="center"/>
    </xf>
    <xf numFmtId="0" fontId="16" fillId="2" borderId="0" xfId="0" applyFont="1" applyFill="1" applyBorder="1"/>
    <xf numFmtId="10" fontId="16" fillId="6" borderId="0" xfId="0" applyNumberFormat="1" applyFont="1" applyFill="1" applyAlignment="1">
      <alignment horizontal="right"/>
    </xf>
    <xf numFmtId="10" fontId="16" fillId="6" borderId="0" xfId="16" applyNumberFormat="1" applyFont="1" applyFill="1" applyAlignment="1">
      <alignment horizontal="right"/>
    </xf>
    <xf numFmtId="10" fontId="16" fillId="2" borderId="0" xfId="16" applyNumberFormat="1" applyFont="1" applyFill="1" applyAlignment="1">
      <alignment horizontal="right"/>
    </xf>
    <xf numFmtId="0" fontId="20" fillId="2" borderId="0" xfId="12" applyFont="1" applyFill="1" applyAlignment="1"/>
    <xf numFmtId="0" fontId="16" fillId="2" borderId="0" xfId="5" applyFont="1" applyFill="1" applyBorder="1" applyAlignment="1">
      <alignment horizontal="left" vertical="center"/>
    </xf>
    <xf numFmtId="164" fontId="16" fillId="6" borderId="0" xfId="12" applyNumberFormat="1" applyFont="1" applyFill="1" applyAlignment="1">
      <alignment horizontal="right"/>
    </xf>
    <xf numFmtId="164" fontId="16" fillId="2" borderId="0" xfId="12" applyNumberFormat="1" applyFont="1" applyFill="1" applyAlignment="1">
      <alignment horizontal="right"/>
    </xf>
    <xf numFmtId="167" fontId="16" fillId="6" borderId="0" xfId="0" applyNumberFormat="1" applyFont="1" applyFill="1" applyBorder="1" applyAlignment="1" applyProtection="1">
      <alignment horizontal="right"/>
      <protection locked="0"/>
    </xf>
    <xf numFmtId="49" fontId="16" fillId="6" borderId="0" xfId="12" quotePrefix="1" applyNumberFormat="1" applyFont="1" applyFill="1" applyAlignment="1">
      <alignment horizontal="right" wrapText="1"/>
    </xf>
    <xf numFmtId="0" fontId="16" fillId="2" borderId="0" xfId="0" applyFont="1" applyFill="1" applyAlignment="1">
      <alignment horizontal="left" vertical="center" wrapText="1"/>
    </xf>
    <xf numFmtId="0" fontId="16" fillId="2" borderId="0" xfId="0" applyFont="1" applyFill="1" applyAlignment="1">
      <alignment wrapText="1"/>
    </xf>
    <xf numFmtId="10" fontId="18" fillId="6" borderId="0" xfId="0" applyNumberFormat="1" applyFont="1" applyFill="1" applyAlignment="1">
      <alignment horizontal="right"/>
    </xf>
    <xf numFmtId="10" fontId="18" fillId="6" borderId="0" xfId="16" applyNumberFormat="1" applyFont="1" applyFill="1" applyAlignment="1">
      <alignment horizontal="right"/>
    </xf>
    <xf numFmtId="10" fontId="18" fillId="2" borderId="0" xfId="16" applyNumberFormat="1" applyFont="1" applyFill="1" applyAlignment="1">
      <alignment horizontal="right"/>
    </xf>
    <xf numFmtId="10" fontId="18" fillId="2" borderId="0" xfId="16" applyNumberFormat="1" applyFont="1" applyFill="1" applyBorder="1" applyAlignment="1">
      <alignment horizontal="right"/>
    </xf>
    <xf numFmtId="167" fontId="18" fillId="6" borderId="0" xfId="16" applyNumberFormat="1" applyFont="1" applyFill="1" applyAlignment="1">
      <alignment horizontal="right"/>
    </xf>
    <xf numFmtId="167" fontId="18" fillId="2" borderId="0" xfId="16" applyNumberFormat="1" applyFont="1" applyFill="1" applyAlignment="1">
      <alignment horizontal="right"/>
    </xf>
    <xf numFmtId="0" fontId="18" fillId="2" borderId="0" xfId="0" applyFont="1" applyFill="1" applyAlignment="1">
      <alignment wrapText="1"/>
    </xf>
    <xf numFmtId="0" fontId="18" fillId="2" borderId="0" xfId="5" applyFont="1" applyFill="1" applyBorder="1" applyAlignment="1">
      <alignment horizontal="left" vertical="center" wrapText="1"/>
    </xf>
    <xf numFmtId="0" fontId="18" fillId="2" borderId="0" xfId="0" applyFont="1" applyFill="1" applyBorder="1" applyAlignment="1">
      <alignment vertical="center" wrapText="1"/>
    </xf>
    <xf numFmtId="0" fontId="17" fillId="2" borderId="3" xfId="0" applyFont="1" applyFill="1" applyBorder="1" applyAlignment="1">
      <alignment horizontal="right"/>
    </xf>
    <xf numFmtId="0" fontId="16" fillId="6" borderId="3" xfId="0" applyFont="1" applyFill="1" applyBorder="1" applyAlignment="1">
      <alignment horizontal="right"/>
    </xf>
    <xf numFmtId="0" fontId="16" fillId="6" borderId="3" xfId="0" applyFont="1" applyFill="1" applyBorder="1" applyAlignment="1">
      <alignment horizontal="right" wrapText="1"/>
    </xf>
    <xf numFmtId="0" fontId="16" fillId="2" borderId="3" xfId="0" applyFont="1" applyFill="1" applyBorder="1" applyAlignment="1">
      <alignment horizontal="right"/>
    </xf>
    <xf numFmtId="0" fontId="16" fillId="2" borderId="3" xfId="0" applyFont="1" applyFill="1" applyBorder="1" applyAlignment="1">
      <alignment horizontal="right" wrapText="1"/>
    </xf>
    <xf numFmtId="10" fontId="18" fillId="6" borderId="3" xfId="0" applyNumberFormat="1" applyFont="1" applyFill="1" applyBorder="1" applyAlignment="1">
      <alignment horizontal="right"/>
    </xf>
    <xf numFmtId="10" fontId="18" fillId="6" borderId="3" xfId="16" applyNumberFormat="1" applyFont="1" applyFill="1" applyBorder="1" applyAlignment="1">
      <alignment horizontal="right"/>
    </xf>
    <xf numFmtId="10" fontId="18" fillId="2" borderId="3" xfId="16" applyNumberFormat="1" applyFont="1" applyFill="1" applyBorder="1" applyAlignment="1">
      <alignment horizontal="right"/>
    </xf>
    <xf numFmtId="10" fontId="18" fillId="2" borderId="3" xfId="16" applyNumberFormat="1" applyFont="1" applyFill="1" applyBorder="1"/>
    <xf numFmtId="164" fontId="18" fillId="6" borderId="3" xfId="12" applyNumberFormat="1" applyFont="1" applyFill="1" applyBorder="1" applyAlignment="1">
      <alignment horizontal="right"/>
    </xf>
    <xf numFmtId="164" fontId="18" fillId="2" borderId="3" xfId="12" applyNumberFormat="1" applyFont="1" applyFill="1" applyBorder="1" applyAlignment="1">
      <alignment horizontal="right"/>
    </xf>
    <xf numFmtId="0" fontId="16" fillId="2" borderId="7" xfId="5" applyFont="1" applyFill="1" applyBorder="1" applyAlignment="1">
      <alignment horizontal="left" vertical="center"/>
    </xf>
    <xf numFmtId="164" fontId="6" fillId="6" borderId="3" xfId="0" applyNumberFormat="1" applyFont="1" applyFill="1" applyBorder="1" applyAlignment="1" applyProtection="1">
      <alignment horizontal="right"/>
      <protection locked="0"/>
    </xf>
    <xf numFmtId="164" fontId="6" fillId="2" borderId="3" xfId="0" applyNumberFormat="1" applyFont="1" applyFill="1" applyBorder="1" applyAlignment="1" applyProtection="1">
      <alignment horizontal="right"/>
      <protection locked="0"/>
    </xf>
    <xf numFmtId="49" fontId="16" fillId="6" borderId="3" xfId="12" quotePrefix="1" applyNumberFormat="1" applyFont="1" applyFill="1" applyBorder="1" applyAlignment="1">
      <alignment horizontal="right" wrapText="1"/>
    </xf>
    <xf numFmtId="0" fontId="18" fillId="2" borderId="3" xfId="0" applyFont="1" applyFill="1" applyBorder="1" applyAlignment="1">
      <alignment horizontal="left" wrapText="1"/>
    </xf>
    <xf numFmtId="0" fontId="16" fillId="2" borderId="0" xfId="0" applyFont="1" applyFill="1" applyBorder="1" applyAlignment="1">
      <alignment vertical="center" wrapText="1"/>
    </xf>
    <xf numFmtId="0" fontId="18" fillId="2" borderId="3" xfId="5" applyFont="1" applyFill="1" applyBorder="1" applyAlignment="1">
      <alignment horizontal="left" vertical="center" wrapText="1"/>
    </xf>
    <xf numFmtId="0" fontId="17" fillId="2" borderId="3" xfId="0" applyFont="1" applyFill="1" applyBorder="1" applyAlignment="1">
      <alignment horizontal="left" vertical="center" wrapText="1"/>
    </xf>
    <xf numFmtId="164" fontId="17" fillId="2" borderId="3" xfId="0" applyNumberFormat="1" applyFont="1" applyFill="1" applyBorder="1"/>
    <xf numFmtId="0" fontId="16" fillId="2" borderId="9" xfId="0" applyFont="1" applyFill="1" applyBorder="1"/>
    <xf numFmtId="10" fontId="16" fillId="6" borderId="9" xfId="16" applyNumberFormat="1" applyFont="1" applyFill="1" applyBorder="1" applyAlignment="1">
      <alignment horizontal="right"/>
    </xf>
    <xf numFmtId="10" fontId="16" fillId="2" borderId="9" xfId="16" applyNumberFormat="1" applyFont="1" applyFill="1" applyBorder="1" applyAlignment="1">
      <alignment horizontal="right"/>
    </xf>
    <xf numFmtId="0" fontId="16" fillId="2" borderId="9" xfId="5" applyFont="1" applyFill="1" applyBorder="1" applyAlignment="1">
      <alignment horizontal="left" vertical="center" wrapText="1"/>
    </xf>
    <xf numFmtId="164" fontId="16" fillId="6" borderId="9" xfId="0" applyNumberFormat="1" applyFont="1" applyFill="1" applyBorder="1" applyAlignment="1" applyProtection="1">
      <alignment horizontal="right"/>
      <protection locked="0"/>
    </xf>
    <xf numFmtId="164" fontId="16" fillId="2" borderId="9" xfId="0" applyNumberFormat="1" applyFont="1" applyFill="1" applyBorder="1" applyAlignment="1" applyProtection="1">
      <alignment horizontal="right"/>
      <protection locked="0"/>
    </xf>
    <xf numFmtId="0" fontId="18" fillId="2" borderId="8" xfId="5" applyFont="1" applyFill="1" applyBorder="1" applyAlignment="1">
      <alignment horizontal="left" vertical="center"/>
    </xf>
    <xf numFmtId="49" fontId="16" fillId="6" borderId="3" xfId="12" quotePrefix="1" applyNumberFormat="1" applyFont="1" applyFill="1" applyBorder="1" applyAlignment="1">
      <alignment horizontal="right" vertical="top"/>
    </xf>
    <xf numFmtId="49" fontId="16" fillId="2" borderId="3" xfId="12" quotePrefix="1" applyNumberFormat="1" applyFont="1" applyFill="1" applyBorder="1" applyAlignment="1">
      <alignment horizontal="right" vertical="top"/>
    </xf>
    <xf numFmtId="9" fontId="18" fillId="6" borderId="0" xfId="16" applyFont="1" applyFill="1" applyAlignment="1">
      <alignment horizontal="right"/>
    </xf>
    <xf numFmtId="9" fontId="18" fillId="2" borderId="0" xfId="16" applyFont="1" applyFill="1" applyAlignment="1">
      <alignment horizontal="right"/>
    </xf>
    <xf numFmtId="0" fontId="18" fillId="2" borderId="0" xfId="0" applyFont="1" applyFill="1" applyBorder="1"/>
    <xf numFmtId="165" fontId="18" fillId="2" borderId="8" xfId="0" applyNumberFormat="1" applyFont="1" applyFill="1" applyBorder="1"/>
    <xf numFmtId="165" fontId="16" fillId="2" borderId="0" xfId="0" applyNumberFormat="1" applyFont="1" applyFill="1" applyBorder="1"/>
    <xf numFmtId="14" fontId="16" fillId="6" borderId="3" xfId="0" applyNumberFormat="1" applyFont="1" applyFill="1" applyBorder="1" applyAlignment="1">
      <alignment horizontal="right"/>
    </xf>
    <xf numFmtId="14" fontId="16" fillId="2" borderId="3" xfId="0" applyNumberFormat="1" applyFont="1" applyFill="1" applyBorder="1" applyAlignment="1">
      <alignment horizontal="right"/>
    </xf>
    <xf numFmtId="0" fontId="22" fillId="6" borderId="0" xfId="0" applyFont="1" applyFill="1"/>
    <xf numFmtId="164" fontId="18" fillId="6"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horizontal="right" vertical="center"/>
      <protection locked="0"/>
    </xf>
    <xf numFmtId="164" fontId="18" fillId="6" borderId="8" xfId="0" applyNumberFormat="1" applyFont="1" applyFill="1" applyBorder="1" applyAlignment="1" applyProtection="1">
      <alignment vertical="top"/>
      <protection locked="0"/>
    </xf>
    <xf numFmtId="164" fontId="18" fillId="2" borderId="8" xfId="0" applyNumberFormat="1" applyFont="1" applyFill="1" applyBorder="1" applyAlignment="1" applyProtection="1">
      <alignment horizontal="right" vertical="center"/>
      <protection locked="0"/>
    </xf>
    <xf numFmtId="164" fontId="16" fillId="6" borderId="0" xfId="0" applyNumberFormat="1" applyFont="1" applyFill="1" applyBorder="1" applyAlignment="1" applyProtection="1">
      <alignment vertical="top"/>
      <protection locked="0"/>
    </xf>
    <xf numFmtId="165" fontId="16" fillId="2" borderId="0" xfId="1" applyNumberFormat="1" applyFont="1" applyFill="1" applyBorder="1"/>
    <xf numFmtId="0" fontId="20" fillId="2" borderId="0" xfId="0" applyFont="1" applyFill="1"/>
    <xf numFmtId="165" fontId="18" fillId="2" borderId="0" xfId="1" applyNumberFormat="1" applyFont="1" applyFill="1"/>
    <xf numFmtId="164" fontId="18" fillId="6" borderId="3" xfId="0" applyNumberFormat="1" applyFont="1" applyFill="1" applyBorder="1" applyAlignment="1" applyProtection="1">
      <alignment vertical="top"/>
      <protection locked="0"/>
    </xf>
    <xf numFmtId="165" fontId="18" fillId="2" borderId="3" xfId="1" applyNumberFormat="1" applyFont="1" applyFill="1" applyBorder="1"/>
    <xf numFmtId="165" fontId="16" fillId="2" borderId="0" xfId="1" applyNumberFormat="1" applyFont="1" applyFill="1"/>
    <xf numFmtId="43" fontId="22" fillId="6" borderId="0" xfId="1" applyFont="1" applyFill="1"/>
    <xf numFmtId="165" fontId="17" fillId="2" borderId="0" xfId="1" applyNumberFormat="1" applyFont="1" applyFill="1"/>
    <xf numFmtId="0" fontId="16" fillId="2" borderId="9" xfId="0" applyFont="1" applyFill="1" applyBorder="1" applyAlignment="1">
      <alignment wrapText="1"/>
    </xf>
    <xf numFmtId="164" fontId="16" fillId="6" borderId="9" xfId="0" applyNumberFormat="1" applyFont="1" applyFill="1" applyBorder="1" applyAlignment="1" applyProtection="1">
      <protection locked="0"/>
    </xf>
    <xf numFmtId="165" fontId="16" fillId="2" borderId="9" xfId="1" applyNumberFormat="1" applyFont="1" applyFill="1" applyBorder="1"/>
    <xf numFmtId="0" fontId="7" fillId="6" borderId="0" xfId="0" applyNumberFormat="1" applyFont="1" applyFill="1" applyBorder="1" applyAlignment="1" applyProtection="1">
      <alignment vertical="top"/>
      <protection locked="0"/>
    </xf>
    <xf numFmtId="0" fontId="6" fillId="2"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vertical="top"/>
      <protection locked="0"/>
    </xf>
    <xf numFmtId="164" fontId="18" fillId="2" borderId="3" xfId="0" applyNumberFormat="1" applyFont="1" applyFill="1" applyBorder="1" applyAlignment="1" applyProtection="1">
      <alignment vertical="top"/>
      <protection locked="0"/>
    </xf>
    <xf numFmtId="164" fontId="16" fillId="2" borderId="0" xfId="0" applyNumberFormat="1" applyFont="1" applyFill="1" applyBorder="1" applyAlignment="1" applyProtection="1">
      <alignment vertical="top"/>
      <protection locked="0"/>
    </xf>
    <xf numFmtId="0" fontId="18" fillId="2" borderId="3" xfId="0" applyNumberFormat="1" applyFont="1" applyFill="1" applyBorder="1" applyAlignment="1" applyProtection="1">
      <alignment vertical="top" wrapText="1"/>
      <protection locked="0"/>
    </xf>
    <xf numFmtId="164" fontId="20" fillId="2" borderId="0" xfId="0" applyNumberFormat="1" applyFont="1" applyFill="1" applyBorder="1" applyAlignment="1" applyProtection="1">
      <alignment vertical="top"/>
      <protection locked="0"/>
    </xf>
    <xf numFmtId="164" fontId="16" fillId="6" borderId="7" xfId="0" applyNumberFormat="1" applyFont="1" applyFill="1" applyBorder="1" applyAlignment="1" applyProtection="1">
      <alignment vertical="top"/>
      <protection locked="0"/>
    </xf>
    <xf numFmtId="164" fontId="16" fillId="2" borderId="7" xfId="0" applyNumberFormat="1" applyFont="1" applyFill="1" applyBorder="1" applyAlignment="1" applyProtection="1">
      <alignment vertical="top"/>
      <protection locked="0"/>
    </xf>
    <xf numFmtId="0" fontId="18" fillId="2" borderId="3" xfId="0" quotePrefix="1" applyNumberFormat="1" applyFont="1" applyFill="1" applyBorder="1" applyAlignment="1" applyProtection="1">
      <alignment vertical="top"/>
      <protection locked="0"/>
    </xf>
    <xf numFmtId="0" fontId="16" fillId="2" borderId="3" xfId="0" applyNumberFormat="1" applyFont="1" applyFill="1" applyBorder="1" applyAlignment="1" applyProtection="1">
      <alignment horizontal="center" vertical="top" wrapText="1"/>
      <protection locked="0"/>
    </xf>
    <xf numFmtId="0" fontId="16" fillId="2" borderId="3" xfId="0" applyFont="1" applyFill="1" applyBorder="1" applyAlignment="1">
      <alignment horizontal="center" vertical="top" wrapText="1"/>
    </xf>
    <xf numFmtId="0" fontId="16" fillId="2" borderId="3" xfId="0" applyFont="1" applyFill="1" applyBorder="1" applyAlignment="1">
      <alignment horizontal="center" vertical="center" wrapText="1"/>
    </xf>
    <xf numFmtId="0" fontId="18" fillId="2" borderId="0" xfId="0" applyFont="1" applyFill="1" applyBorder="1" applyAlignment="1">
      <alignment wrapText="1"/>
    </xf>
    <xf numFmtId="164" fontId="18" fillId="2" borderId="0" xfId="0" applyNumberFormat="1" applyFont="1" applyFill="1" applyBorder="1" applyAlignment="1" applyProtection="1">
      <protection locked="0"/>
    </xf>
    <xf numFmtId="0" fontId="18" fillId="2" borderId="0" xfId="0" applyNumberFormat="1" applyFont="1" applyFill="1" applyBorder="1" applyAlignment="1" applyProtection="1">
      <protection locked="0"/>
    </xf>
    <xf numFmtId="0" fontId="16" fillId="2" borderId="0" xfId="0" applyFont="1" applyFill="1" applyBorder="1" applyAlignment="1">
      <alignment wrapText="1"/>
    </xf>
    <xf numFmtId="164" fontId="16" fillId="2" borderId="0" xfId="0" applyNumberFormat="1" applyFont="1" applyFill="1" applyBorder="1" applyAlignment="1" applyProtection="1">
      <protection locked="0"/>
    </xf>
    <xf numFmtId="0" fontId="11" fillId="6" borderId="10" xfId="2" applyFont="1" applyFill="1" applyBorder="1" applyAlignment="1">
      <alignment vertical="center"/>
    </xf>
    <xf numFmtId="0" fontId="11" fillId="6" borderId="7" xfId="2" applyFont="1" applyFill="1" applyBorder="1" applyAlignment="1">
      <alignment vertical="center"/>
    </xf>
    <xf numFmtId="0" fontId="11" fillId="6" borderId="11" xfId="2" applyFont="1" applyFill="1" applyBorder="1" applyAlignment="1">
      <alignment vertical="center"/>
    </xf>
    <xf numFmtId="0" fontId="23" fillId="6" borderId="10" xfId="2" applyFont="1" applyFill="1" applyBorder="1" applyAlignment="1">
      <alignment vertical="center"/>
    </xf>
    <xf numFmtId="0" fontId="23" fillId="6" borderId="7" xfId="2" applyFont="1" applyFill="1" applyBorder="1" applyAlignment="1">
      <alignment vertical="center"/>
    </xf>
    <xf numFmtId="0" fontId="23" fillId="6" borderId="11" xfId="2" applyFont="1" applyFill="1" applyBorder="1" applyAlignment="1">
      <alignment vertical="center" wrapText="1"/>
    </xf>
    <xf numFmtId="0" fontId="24" fillId="2" borderId="0" xfId="4" applyFont="1" applyFill="1"/>
    <xf numFmtId="0" fontId="23" fillId="6" borderId="6" xfId="2" applyFont="1" applyFill="1" applyBorder="1" applyAlignment="1">
      <alignment vertical="center" wrapText="1"/>
    </xf>
    <xf numFmtId="0" fontId="24" fillId="2" borderId="0" xfId="4" applyFont="1" applyFill="1" applyAlignment="1">
      <alignment wrapText="1"/>
    </xf>
    <xf numFmtId="0" fontId="16" fillId="2" borderId="0" xfId="0" applyFont="1" applyFill="1" applyBorder="1" applyAlignment="1">
      <alignment horizontal="center"/>
    </xf>
    <xf numFmtId="9" fontId="18" fillId="6" borderId="0" xfId="16" applyNumberFormat="1" applyFont="1" applyFill="1" applyBorder="1" applyAlignment="1" applyProtection="1">
      <alignment horizontal="right"/>
      <protection locked="0"/>
    </xf>
    <xf numFmtId="9" fontId="18" fillId="2" borderId="0" xfId="16" applyNumberFormat="1" applyFont="1" applyFill="1" applyBorder="1" applyAlignment="1" applyProtection="1">
      <alignment horizontal="right"/>
      <protection locked="0"/>
    </xf>
    <xf numFmtId="9" fontId="18" fillId="6" borderId="3" xfId="16" applyNumberFormat="1" applyFont="1" applyFill="1" applyBorder="1" applyAlignment="1" applyProtection="1">
      <alignment horizontal="right"/>
      <protection locked="0"/>
    </xf>
    <xf numFmtId="165" fontId="18" fillId="2" borderId="3" xfId="1" applyNumberFormat="1" applyFont="1" applyFill="1" applyBorder="1" applyAlignment="1">
      <alignment horizontal="right"/>
    </xf>
    <xf numFmtId="9" fontId="18" fillId="2" borderId="3" xfId="16" applyNumberFormat="1" applyFont="1" applyFill="1" applyBorder="1" applyAlignment="1" applyProtection="1">
      <alignment horizontal="right"/>
      <protection locked="0"/>
    </xf>
    <xf numFmtId="9" fontId="18" fillId="6" borderId="8" xfId="16" applyNumberFormat="1" applyFont="1" applyFill="1" applyBorder="1" applyAlignment="1" applyProtection="1">
      <alignment horizontal="right"/>
      <protection locked="0"/>
    </xf>
    <xf numFmtId="9" fontId="18" fillId="2" borderId="8" xfId="16" applyNumberFormat="1" applyFont="1" applyFill="1" applyBorder="1" applyAlignment="1" applyProtection="1">
      <alignment horizontal="right"/>
      <protection locked="0"/>
    </xf>
    <xf numFmtId="9" fontId="16" fillId="6" borderId="0" xfId="16" applyNumberFormat="1" applyFont="1" applyFill="1" applyBorder="1" applyAlignment="1" applyProtection="1">
      <alignment horizontal="right"/>
      <protection locked="0"/>
    </xf>
    <xf numFmtId="9" fontId="16" fillId="2" borderId="0" xfId="16" applyNumberFormat="1" applyFont="1" applyFill="1" applyBorder="1" applyAlignment="1" applyProtection="1">
      <alignment horizontal="right"/>
      <protection locked="0"/>
    </xf>
    <xf numFmtId="9" fontId="18" fillId="6" borderId="0" xfId="7" applyNumberFormat="1" applyFont="1" applyFill="1" applyBorder="1" applyAlignment="1" applyProtection="1">
      <alignment vertical="top"/>
      <protection locked="0"/>
    </xf>
    <xf numFmtId="9" fontId="18" fillId="2" borderId="0" xfId="0" applyNumberFormat="1" applyFont="1" applyFill="1"/>
    <xf numFmtId="9" fontId="18" fillId="6" borderId="8" xfId="7" applyNumberFormat="1" applyFont="1" applyFill="1" applyBorder="1" applyAlignment="1" applyProtection="1">
      <alignment vertical="top"/>
      <protection locked="0"/>
    </xf>
    <xf numFmtId="9" fontId="18" fillId="2" borderId="8" xfId="0" applyNumberFormat="1" applyFont="1" applyFill="1" applyBorder="1"/>
    <xf numFmtId="9" fontId="18" fillId="6" borderId="0" xfId="16" applyNumberFormat="1" applyFont="1" applyFill="1" applyBorder="1" applyAlignment="1" applyProtection="1">
      <alignment vertical="top"/>
      <protection locked="0"/>
    </xf>
    <xf numFmtId="9" fontId="18" fillId="6" borderId="8" xfId="16" applyNumberFormat="1" applyFont="1" applyFill="1" applyBorder="1" applyAlignment="1" applyProtection="1">
      <alignment vertical="top"/>
      <protection locked="0"/>
    </xf>
    <xf numFmtId="0" fontId="17" fillId="2" borderId="0" xfId="0" applyFont="1" applyFill="1" applyBorder="1"/>
    <xf numFmtId="0" fontId="0" fillId="2" borderId="0" xfId="0" applyFill="1" applyBorder="1"/>
    <xf numFmtId="9" fontId="18" fillId="2" borderId="0" xfId="0" applyNumberFormat="1" applyFont="1" applyFill="1" applyBorder="1"/>
    <xf numFmtId="9" fontId="16" fillId="2" borderId="0" xfId="0" applyNumberFormat="1" applyFont="1" applyFill="1" applyBorder="1"/>
    <xf numFmtId="9" fontId="17" fillId="2" borderId="0" xfId="0" applyNumberFormat="1" applyFont="1" applyFill="1" applyBorder="1"/>
    <xf numFmtId="0" fontId="12" fillId="2" borderId="0" xfId="0" applyFont="1" applyFill="1" applyBorder="1"/>
    <xf numFmtId="49" fontId="20" fillId="2" borderId="0" xfId="12" quotePrefix="1" applyNumberFormat="1" applyFont="1" applyFill="1" applyBorder="1" applyAlignment="1">
      <alignment horizontal="right" wrapText="1"/>
    </xf>
    <xf numFmtId="164" fontId="16" fillId="2" borderId="0" xfId="12" applyNumberFormat="1" applyFont="1" applyFill="1" applyBorder="1" applyAlignment="1">
      <alignment horizontal="right"/>
    </xf>
    <xf numFmtId="167" fontId="18" fillId="2" borderId="0" xfId="16" applyNumberFormat="1" applyFont="1" applyFill="1" applyBorder="1" applyAlignment="1">
      <alignment horizontal="right"/>
    </xf>
    <xf numFmtId="0" fontId="13" fillId="6" borderId="0" xfId="4" applyFont="1" applyFill="1" applyBorder="1" applyAlignment="1" applyProtection="1">
      <alignment horizontal="center" vertical="center"/>
    </xf>
    <xf numFmtId="0" fontId="18" fillId="6" borderId="3" xfId="0" applyNumberFormat="1" applyFont="1" applyFill="1" applyBorder="1" applyAlignment="1">
      <alignment horizontal="right"/>
    </xf>
    <xf numFmtId="14" fontId="16" fillId="6" borderId="3" xfId="13" applyNumberFormat="1" applyFont="1" applyFill="1" applyBorder="1" applyAlignment="1">
      <alignment horizontal="right" wrapText="1"/>
    </xf>
    <xf numFmtId="3" fontId="18" fillId="2" borderId="0" xfId="1" applyNumberFormat="1" applyFont="1" applyFill="1" applyAlignment="1">
      <alignment horizontal="right"/>
    </xf>
    <xf numFmtId="170" fontId="18" fillId="6" borderId="0" xfId="0" applyNumberFormat="1" applyFont="1" applyFill="1" applyBorder="1" applyAlignment="1" applyProtection="1">
      <alignment horizontal="right" vertical="top"/>
      <protection locked="0"/>
    </xf>
    <xf numFmtId="0" fontId="16" fillId="6" borderId="3" xfId="0" applyNumberFormat="1" applyFont="1" applyFill="1" applyBorder="1" applyAlignment="1" applyProtection="1">
      <alignment horizontal="right" wrapText="1"/>
      <protection locked="0"/>
    </xf>
    <xf numFmtId="0" fontId="16" fillId="2" borderId="3" xfId="0" applyNumberFormat="1" applyFont="1" applyFill="1" applyBorder="1" applyAlignment="1" applyProtection="1">
      <alignment horizontal="right" wrapText="1"/>
      <protection locked="0"/>
    </xf>
    <xf numFmtId="10" fontId="16" fillId="6" borderId="0" xfId="0" applyNumberFormat="1" applyFont="1" applyFill="1" applyBorder="1" applyAlignment="1" applyProtection="1">
      <alignment horizontal="right"/>
      <protection locked="0"/>
    </xf>
    <xf numFmtId="10" fontId="16" fillId="2" borderId="0" xfId="0" applyNumberFormat="1" applyFont="1" applyFill="1" applyBorder="1" applyAlignment="1" applyProtection="1">
      <alignment horizontal="right"/>
      <protection locked="0"/>
    </xf>
    <xf numFmtId="0" fontId="16" fillId="2" borderId="3" xfId="5" applyFont="1" applyFill="1" applyBorder="1" applyAlignment="1">
      <alignment horizontal="right" wrapText="1"/>
    </xf>
    <xf numFmtId="9" fontId="18" fillId="6" borderId="12" xfId="7" applyNumberFormat="1" applyFont="1" applyFill="1" applyBorder="1" applyAlignment="1" applyProtection="1">
      <alignment vertical="top"/>
      <protection locked="0"/>
    </xf>
    <xf numFmtId="9" fontId="18" fillId="6" borderId="0" xfId="7" applyNumberFormat="1" applyFont="1" applyFill="1" applyBorder="1" applyAlignment="1" applyProtection="1">
      <alignment vertical="top"/>
      <protection locked="0"/>
    </xf>
    <xf numFmtId="9" fontId="18" fillId="6" borderId="8" xfId="7" applyNumberFormat="1" applyFont="1" applyFill="1" applyBorder="1" applyAlignment="1" applyProtection="1">
      <alignment vertical="top"/>
      <protection locked="0"/>
    </xf>
    <xf numFmtId="9" fontId="16" fillId="6" borderId="13" xfId="7" applyNumberFormat="1" applyFont="1" applyFill="1" applyBorder="1" applyAlignment="1" applyProtection="1">
      <alignment vertical="top"/>
      <protection locked="0"/>
    </xf>
    <xf numFmtId="9" fontId="18" fillId="2" borderId="12" xfId="7" applyNumberFormat="1" applyFont="1" applyFill="1" applyBorder="1" applyAlignment="1" applyProtection="1">
      <alignment vertical="top"/>
      <protection locked="0"/>
    </xf>
    <xf numFmtId="9" fontId="18" fillId="2" borderId="0" xfId="7" applyNumberFormat="1" applyFont="1" applyFill="1" applyBorder="1" applyAlignment="1" applyProtection="1">
      <alignment vertical="top"/>
      <protection locked="0"/>
    </xf>
    <xf numFmtId="9" fontId="18" fillId="2" borderId="8" xfId="0" applyNumberFormat="1" applyFont="1" applyFill="1" applyBorder="1" applyAlignment="1"/>
    <xf numFmtId="9" fontId="16" fillId="2" borderId="13" xfId="0" applyNumberFormat="1" applyFont="1" applyFill="1" applyBorder="1" applyAlignment="1"/>
    <xf numFmtId="0" fontId="0" fillId="0" borderId="0" xfId="0" applyFill="1"/>
    <xf numFmtId="167" fontId="18" fillId="2" borderId="0" xfId="16" applyNumberFormat="1" applyFont="1" applyFill="1" applyBorder="1" applyAlignment="1" applyProtection="1">
      <alignment horizontal="right"/>
      <protection locked="0"/>
    </xf>
    <xf numFmtId="167" fontId="18" fillId="2" borderId="8" xfId="16" applyNumberFormat="1" applyFont="1" applyFill="1" applyBorder="1" applyAlignment="1" applyProtection="1">
      <alignment horizontal="right"/>
      <protection locked="0"/>
    </xf>
    <xf numFmtId="167" fontId="16" fillId="6" borderId="0" xfId="16" applyNumberFormat="1" applyFont="1" applyFill="1" applyBorder="1" applyAlignment="1" applyProtection="1">
      <alignment horizontal="right"/>
      <protection locked="0"/>
    </xf>
    <xf numFmtId="0" fontId="16" fillId="2" borderId="0" xfId="8" applyNumberFormat="1" applyFont="1" applyFill="1" applyBorder="1" applyAlignment="1">
      <alignment vertical="center" wrapText="1"/>
    </xf>
    <xf numFmtId="167" fontId="18" fillId="2" borderId="0" xfId="16" applyNumberFormat="1" applyFont="1" applyFill="1"/>
    <xf numFmtId="9" fontId="18" fillId="6" borderId="0" xfId="16" applyNumberFormat="1" applyFont="1" applyFill="1" applyBorder="1" applyAlignment="1" applyProtection="1">
      <alignment horizontal="right"/>
      <protection locked="0"/>
    </xf>
    <xf numFmtId="9" fontId="16" fillId="2" borderId="0" xfId="16" applyNumberFormat="1" applyFont="1" applyFill="1"/>
    <xf numFmtId="14" fontId="16" fillId="6" borderId="3" xfId="0" applyNumberFormat="1" applyFont="1" applyFill="1" applyBorder="1" applyAlignment="1">
      <alignment horizontal="center" wrapText="1"/>
    </xf>
    <xf numFmtId="14" fontId="16" fillId="2" borderId="3" xfId="0" applyNumberFormat="1" applyFont="1" applyFill="1" applyBorder="1" applyAlignment="1">
      <alignment horizontal="center" wrapText="1"/>
    </xf>
    <xf numFmtId="164" fontId="18" fillId="0" borderId="0" xfId="12" applyNumberFormat="1" applyFont="1" applyFill="1" applyBorder="1" applyAlignment="1">
      <alignment horizontal="right"/>
    </xf>
    <xf numFmtId="0" fontId="18" fillId="2" borderId="0" xfId="0" applyFont="1" applyFill="1" applyBorder="1" applyAlignment="1">
      <alignment horizontal="left" wrapText="1"/>
    </xf>
    <xf numFmtId="0" fontId="16" fillId="6" borderId="3" xfId="0" applyNumberFormat="1" applyFont="1" applyFill="1" applyBorder="1" applyAlignment="1" applyProtection="1">
      <alignment horizontal="right" vertical="top" wrapText="1"/>
      <protection locked="0"/>
    </xf>
    <xf numFmtId="0" fontId="16" fillId="2" borderId="3" xfId="0" applyNumberFormat="1" applyFont="1" applyFill="1" applyBorder="1" applyAlignment="1" applyProtection="1">
      <alignment horizontal="right" vertical="top" wrapText="1"/>
      <protection locked="0"/>
    </xf>
    <xf numFmtId="0" fontId="27" fillId="2" borderId="0" xfId="0" quotePrefix="1" applyNumberFormat="1" applyFont="1" applyFill="1" applyBorder="1" applyAlignment="1" applyProtection="1">
      <alignment vertical="top"/>
      <protection locked="0"/>
    </xf>
    <xf numFmtId="9" fontId="18" fillId="6" borderId="0" xfId="16" applyFont="1" applyFill="1" applyBorder="1" applyAlignment="1" applyProtection="1">
      <alignment horizontal="right" vertical="top"/>
      <protection locked="0"/>
    </xf>
    <xf numFmtId="9" fontId="16" fillId="6" borderId="0" xfId="0" applyNumberFormat="1" applyFont="1" applyFill="1" applyBorder="1" applyAlignment="1" applyProtection="1">
      <alignment horizontal="right"/>
      <protection locked="0"/>
    </xf>
    <xf numFmtId="0" fontId="18" fillId="2" borderId="3" xfId="0" applyFont="1" applyFill="1" applyBorder="1" applyAlignment="1">
      <alignment horizontal="right"/>
    </xf>
    <xf numFmtId="0" fontId="18" fillId="2" borderId="3" xfId="5" applyFont="1" applyFill="1" applyBorder="1" applyAlignment="1">
      <alignment horizontal="right"/>
    </xf>
    <xf numFmtId="49" fontId="16" fillId="2" borderId="3" xfId="12" quotePrefix="1" applyNumberFormat="1" applyFont="1" applyFill="1" applyBorder="1" applyAlignment="1">
      <alignment horizontal="right" wrapText="1"/>
    </xf>
    <xf numFmtId="49" fontId="16" fillId="2" borderId="0" xfId="12" quotePrefix="1" applyNumberFormat="1" applyFont="1" applyFill="1" applyAlignment="1">
      <alignment horizontal="right" wrapText="1"/>
    </xf>
    <xf numFmtId="169" fontId="16" fillId="2" borderId="3" xfId="0" quotePrefix="1" applyNumberFormat="1" applyFont="1" applyFill="1" applyBorder="1" applyAlignment="1">
      <alignment horizontal="right"/>
    </xf>
    <xf numFmtId="0" fontId="1" fillId="2" borderId="0" xfId="3" applyFont="1" applyFill="1" applyAlignment="1">
      <alignment horizontal="left" vertical="center" wrapText="1"/>
    </xf>
    <xf numFmtId="0" fontId="16" fillId="6" borderId="3" xfId="0" applyFont="1" applyFill="1" applyBorder="1" applyAlignment="1">
      <alignment horizontal="center"/>
    </xf>
    <xf numFmtId="0" fontId="0" fillId="0" borderId="3" xfId="0" applyBorder="1" applyAlignment="1">
      <alignment horizontal="center"/>
    </xf>
    <xf numFmtId="0" fontId="16" fillId="2" borderId="3" xfId="0" applyFont="1" applyFill="1" applyBorder="1" applyAlignment="1">
      <alignment horizontal="center"/>
    </xf>
    <xf numFmtId="0" fontId="16" fillId="2" borderId="0" xfId="0" applyFont="1" applyFill="1" applyBorder="1" applyAlignment="1">
      <alignment horizontal="center"/>
    </xf>
    <xf numFmtId="49" fontId="16" fillId="6" borderId="3" xfId="0" applyNumberFormat="1" applyFont="1" applyFill="1" applyBorder="1" applyAlignment="1">
      <alignment horizontal="center"/>
    </xf>
    <xf numFmtId="0" fontId="16" fillId="6" borderId="0" xfId="0" applyFont="1" applyFill="1" applyBorder="1" applyAlignment="1">
      <alignment horizontal="center"/>
    </xf>
    <xf numFmtId="0" fontId="16" fillId="2" borderId="0" xfId="0" applyFont="1" applyFill="1" applyBorder="1" applyAlignment="1">
      <alignment horizontal="center" wrapText="1"/>
    </xf>
    <xf numFmtId="0" fontId="28" fillId="2" borderId="0" xfId="4" applyFont="1" applyFill="1" applyAlignment="1">
      <alignment wrapText="1"/>
    </xf>
  </cellXfs>
  <cellStyles count="18">
    <cellStyle name="Comma" xfId="1" xr:uid="{00000000-0005-0000-0000-000000000000}"/>
    <cellStyle name="Hyperlink" xfId="4" builtinId="8"/>
    <cellStyle name="Normal" xfId="0" builtinId="0"/>
    <cellStyle name="Normal 13" xfId="2" xr:uid="{00000000-0005-0000-0000-000002000000}"/>
    <cellStyle name="Normal 9" xfId="3" xr:uid="{00000000-0005-0000-0000-000003000000}"/>
    <cellStyle name="Normal_Tabellen Jaarverslag versie 2" xfId="12" xr:uid="{00000000-0005-0000-0000-000004000000}"/>
    <cellStyle name="Normal_Tabellen Jaarverslag versie 2_Lous 2 2" xfId="5" xr:uid="{00000000-0005-0000-0000-000005000000}"/>
    <cellStyle name="Percent" xfId="16" xr:uid="{00000000-0005-0000-0000-000006000000}"/>
    <cellStyle name="SAS FM Column header" xfId="14" xr:uid="{00000000-0005-0000-0000-000007000000}"/>
    <cellStyle name="SAS FM Row header" xfId="15" xr:uid="{00000000-0005-0000-0000-000008000000}"/>
    <cellStyle name="SAS FM Totaal 4 2 3" xfId="8" xr:uid="{00000000-0005-0000-0000-000009000000}"/>
    <cellStyle name="Standaard 3 2 2 2" xfId="9" xr:uid="{00000000-0005-0000-0000-00000B000000}"/>
    <cellStyle name="Standaard 4" xfId="13" xr:uid="{00000000-0005-0000-0000-00000C000000}"/>
    <cellStyle name="Standaard 5" xfId="11" xr:uid="{00000000-0005-0000-0000-00000D000000}"/>
    <cellStyle name="Standaard 5 2 2 2" xfId="17" xr:uid="{00000000-0005-0000-0000-00000E000000}"/>
    <cellStyle name="Standaard_Tabellen_risicoparagraaf_final_2011" xfId="6" xr:uid="{00000000-0005-0000-0000-00000F000000}"/>
    <cellStyle name="Stijl 1 2" xfId="7" xr:uid="{00000000-0005-0000-0000-000010000000}"/>
    <cellStyle name="Stijl 1 2 2" xfId="10" xr:uid="{00000000-0005-0000-0000-000011000000}"/>
  </cellStyles>
  <dxfs count="753">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s>
  <tableStyles count="0" defaultTableStyle="TableStyleMedium2" defaultPivotStyle="PivotStyleLight16"/>
  <colors>
    <mruColors>
      <color rgb="FF009CDE"/>
      <color rgb="FFE3F4FD"/>
      <color rgb="FF4B4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139700</xdr:rowOff>
    </xdr:from>
    <xdr:to>
      <xdr:col>1</xdr:col>
      <xdr:colOff>2200275</xdr:colOff>
      <xdr:row>3</xdr:row>
      <xdr:rowOff>144956</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39700"/>
          <a:ext cx="2305050" cy="4815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D19"/>
  <sheetViews>
    <sheetView showGridLines="0" tabSelected="1" zoomScaleNormal="100" workbookViewId="0"/>
  </sheetViews>
  <sheetFormatPr defaultColWidth="9.140625" defaultRowHeight="12.75"/>
  <cols>
    <col min="1" max="1" width="3.5703125" style="2" customWidth="1"/>
    <col min="2" max="4" width="36.5703125" style="2" customWidth="1"/>
    <col min="5" max="16384" width="9.140625" style="2"/>
  </cols>
  <sheetData>
    <row r="6" spans="2:4" ht="21" customHeight="1">
      <c r="B6" s="230" t="s">
        <v>3</v>
      </c>
      <c r="C6" s="231"/>
      <c r="D6" s="232"/>
    </row>
    <row r="7" spans="2:4" ht="25.5" customHeight="1">
      <c r="B7" s="1" t="s">
        <v>350</v>
      </c>
      <c r="C7" s="1"/>
      <c r="D7" s="1"/>
    </row>
    <row r="8" spans="2:4">
      <c r="B8" s="1" t="s">
        <v>2</v>
      </c>
      <c r="C8" s="1"/>
      <c r="D8" s="1"/>
    </row>
    <row r="9" spans="2:4">
      <c r="B9" s="304"/>
      <c r="C9" s="304"/>
      <c r="D9" s="304"/>
    </row>
    <row r="10" spans="2:4" ht="26.1" customHeight="1">
      <c r="B10" s="233" t="s">
        <v>48</v>
      </c>
      <c r="C10" s="234" t="s">
        <v>49</v>
      </c>
      <c r="D10" s="235" t="s">
        <v>56</v>
      </c>
    </row>
    <row r="11" spans="2:4">
      <c r="B11" s="236" t="s">
        <v>16</v>
      </c>
      <c r="C11" s="236" t="s">
        <v>52</v>
      </c>
      <c r="D11" s="236" t="s">
        <v>57</v>
      </c>
    </row>
    <row r="12" spans="2:4">
      <c r="B12" s="202"/>
      <c r="C12" s="236" t="s">
        <v>53</v>
      </c>
      <c r="D12" s="236" t="s">
        <v>86</v>
      </c>
    </row>
    <row r="13" spans="2:4">
      <c r="B13" s="202"/>
      <c r="C13" s="236" t="s">
        <v>54</v>
      </c>
      <c r="D13" s="236" t="s">
        <v>130</v>
      </c>
    </row>
    <row r="14" spans="2:4">
      <c r="B14" s="11"/>
      <c r="C14" s="11"/>
      <c r="D14" s="11"/>
    </row>
    <row r="15" spans="2:4" ht="26.1" customHeight="1">
      <c r="B15" s="237" t="s">
        <v>352</v>
      </c>
      <c r="C15" s="11"/>
      <c r="D15" s="11"/>
    </row>
    <row r="16" spans="2:4">
      <c r="B16" s="236" t="s">
        <v>143</v>
      </c>
      <c r="C16" s="11"/>
      <c r="D16" s="11"/>
    </row>
    <row r="17" spans="2:4" ht="24">
      <c r="B17" s="238" t="s">
        <v>144</v>
      </c>
      <c r="C17" s="11"/>
      <c r="D17" s="11"/>
    </row>
    <row r="18" spans="2:4" ht="24">
      <c r="B18" s="238" t="s">
        <v>180</v>
      </c>
      <c r="C18" s="11"/>
      <c r="D18" s="11"/>
    </row>
    <row r="19" spans="2:4">
      <c r="B19" s="312" t="s">
        <v>354</v>
      </c>
    </row>
  </sheetData>
  <mergeCells count="3">
    <mergeCell ref="B8:D8"/>
    <mergeCell ref="B7:D7"/>
    <mergeCell ref="B9:D9"/>
  </mergeCells>
  <hyperlinks>
    <hyperlink ref="B11" location="'1.1 Comer. Ontw.'!A1" display="1.1 Commerciële ontwikkelingen" xr:uid="{00000000-0004-0000-0000-000000000000}"/>
    <hyperlink ref="C11" location="'2.1 W&amp;V'!A1" display="2.1 Winst- &amp; verliesrekening" xr:uid="{00000000-0004-0000-0000-000001000000}"/>
    <hyperlink ref="C12" location="'2.2 Baten'!A1" display="2.2 Baten" xr:uid="{00000000-0004-0000-0000-000002000000}"/>
    <hyperlink ref="C13" location="'2.3 Lasten'!A1" display="2.3 Lasten" xr:uid="{00000000-0004-0000-0000-000003000000}"/>
    <hyperlink ref="D11" location="'3.1 Kredietrisico'!A1" display="3.1 Kredietrisico" xr:uid="{00000000-0004-0000-0000-000004000000}"/>
    <hyperlink ref="D12" location="'3.2 Kapitaalmanagement'!A1" display="3.2 Kapitaalmanagement" xr:uid="{00000000-0004-0000-0000-000005000000}"/>
    <hyperlink ref="D13" location="'3.3 Liquiditeit en financiering'!A1" display="3.3 Liquiditeit en financiering" xr:uid="{00000000-0004-0000-0000-000006000000}"/>
    <hyperlink ref="B16" location="'4.1 Gecon. balans'!A1" display="4.1 Geconsolideerde balans" xr:uid="{00000000-0004-0000-0000-000007000000}"/>
    <hyperlink ref="B17" location="'4.2 Gecon. W&amp;V'!A1" display="4.2 Geconsolideerde winst- en verliesrekening" xr:uid="{00000000-0004-0000-0000-000008000000}"/>
    <hyperlink ref="B18" location="'4.3 Gecon. over. mut. EV'!A1" display="4.3 Geconsolideerd overzicht mutaties eigen vermogen" xr:uid="{00000000-0004-0000-0000-000009000000}"/>
    <hyperlink ref="B19" location="'4.4 Gecon. kass.'!A1" display="4.4 Geconsolideerd kasstroomoverzicht" xr:uid="{00000000-0004-0000-0000-00000A000000}"/>
  </hyperlinks>
  <pageMargins left="0.7" right="0.7" top="0.75" bottom="0.75" header="0.3" footer="0.3"/>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45"/>
  <sheetViews>
    <sheetView workbookViewId="0">
      <selection activeCell="B2" sqref="B2"/>
    </sheetView>
  </sheetViews>
  <sheetFormatPr defaultColWidth="9.140625" defaultRowHeight="12.75"/>
  <cols>
    <col min="1" max="1" width="2.85546875" style="2" customWidth="1"/>
    <col min="2" max="2" width="39.85546875" style="2" bestFit="1" customWidth="1"/>
    <col min="3" max="4" width="15.5703125" style="2" bestFit="1" customWidth="1"/>
    <col min="5" max="5" width="14" style="2" bestFit="1" customWidth="1"/>
    <col min="6" max="16384" width="9.140625" style="2"/>
  </cols>
  <sheetData>
    <row r="2" spans="2:4" ht="21" customHeight="1">
      <c r="B2" s="14" t="s">
        <v>0</v>
      </c>
    </row>
    <row r="4" spans="2:4">
      <c r="B4" s="15" t="s">
        <v>315</v>
      </c>
    </row>
    <row r="5" spans="2:4" ht="15.75">
      <c r="B5" s="15" t="s">
        <v>166</v>
      </c>
      <c r="C5" s="5"/>
    </row>
    <row r="6" spans="2:4" ht="12.75" customHeight="1">
      <c r="B6" s="5"/>
      <c r="C6" s="5"/>
    </row>
    <row r="7" spans="2:4" ht="24">
      <c r="B7" s="37" t="s">
        <v>18</v>
      </c>
      <c r="C7" s="294" t="s">
        <v>224</v>
      </c>
      <c r="D7" s="295" t="s">
        <v>321</v>
      </c>
    </row>
    <row r="8" spans="2:4">
      <c r="B8" s="41" t="s">
        <v>50</v>
      </c>
      <c r="C8" s="212"/>
      <c r="D8" s="213"/>
    </row>
    <row r="9" spans="2:4">
      <c r="B9" s="33" t="s">
        <v>167</v>
      </c>
      <c r="C9" s="196">
        <v>801</v>
      </c>
      <c r="D9" s="214">
        <v>736</v>
      </c>
    </row>
    <row r="10" spans="2:4">
      <c r="B10" s="37" t="s">
        <v>168</v>
      </c>
      <c r="C10" s="204">
        <v>346</v>
      </c>
      <c r="D10" s="215">
        <v>260</v>
      </c>
    </row>
    <row r="11" spans="2:4">
      <c r="B11" s="41" t="s">
        <v>191</v>
      </c>
      <c r="C11" s="200">
        <v>455</v>
      </c>
      <c r="D11" s="216">
        <v>476</v>
      </c>
    </row>
    <row r="12" spans="2:4">
      <c r="B12" s="33" t="s">
        <v>169</v>
      </c>
      <c r="C12" s="196">
        <v>54</v>
      </c>
      <c r="D12" s="214">
        <v>51</v>
      </c>
    </row>
    <row r="13" spans="2:4">
      <c r="B13" s="37" t="s">
        <v>170</v>
      </c>
      <c r="C13" s="204">
        <v>33</v>
      </c>
      <c r="D13" s="215">
        <v>25</v>
      </c>
    </row>
    <row r="14" spans="2:4">
      <c r="B14" s="41" t="s">
        <v>20</v>
      </c>
      <c r="C14" s="200">
        <v>21</v>
      </c>
      <c r="D14" s="216">
        <v>26</v>
      </c>
    </row>
    <row r="15" spans="2:4">
      <c r="B15" s="33" t="s">
        <v>21</v>
      </c>
      <c r="C15" s="196">
        <v>-3</v>
      </c>
      <c r="D15" s="214">
        <v>29</v>
      </c>
    </row>
    <row r="16" spans="2:4">
      <c r="B16" s="37" t="s">
        <v>171</v>
      </c>
      <c r="C16" s="204">
        <v>7</v>
      </c>
      <c r="D16" s="215">
        <v>-2</v>
      </c>
    </row>
    <row r="17" spans="2:4">
      <c r="B17" s="41" t="s">
        <v>24</v>
      </c>
      <c r="C17" s="200">
        <v>480</v>
      </c>
      <c r="D17" s="216">
        <v>529</v>
      </c>
    </row>
    <row r="18" spans="2:4">
      <c r="B18" s="41" t="s">
        <v>172</v>
      </c>
      <c r="C18" s="200"/>
      <c r="D18" s="218"/>
    </row>
    <row r="19" spans="2:4">
      <c r="B19" s="33" t="s">
        <v>41</v>
      </c>
      <c r="C19" s="196">
        <v>200</v>
      </c>
      <c r="D19" s="214">
        <v>187</v>
      </c>
    </row>
    <row r="20" spans="2:4" ht="24">
      <c r="B20" s="80" t="s">
        <v>173</v>
      </c>
      <c r="C20" s="196">
        <v>11</v>
      </c>
      <c r="D20" s="214">
        <v>10</v>
      </c>
    </row>
    <row r="21" spans="2:4">
      <c r="B21" s="33" t="s">
        <v>43</v>
      </c>
      <c r="C21" s="196">
        <v>90</v>
      </c>
      <c r="D21" s="214">
        <v>102</v>
      </c>
    </row>
    <row r="22" spans="2:4">
      <c r="B22" s="33" t="s">
        <v>28</v>
      </c>
      <c r="C22" s="196">
        <v>-16</v>
      </c>
      <c r="D22" s="214">
        <v>-20</v>
      </c>
    </row>
    <row r="23" spans="2:4">
      <c r="B23" s="47" t="s">
        <v>27</v>
      </c>
      <c r="C23" s="219">
        <v>285</v>
      </c>
      <c r="D23" s="220">
        <v>279</v>
      </c>
    </row>
    <row r="24" spans="2:4">
      <c r="B24" s="46" t="s">
        <v>29</v>
      </c>
      <c r="C24" s="200">
        <v>195</v>
      </c>
      <c r="D24" s="216">
        <v>250</v>
      </c>
    </row>
    <row r="25" spans="2:4">
      <c r="B25" s="221" t="s">
        <v>30</v>
      </c>
      <c r="C25" s="204">
        <v>46</v>
      </c>
      <c r="D25" s="215">
        <v>63</v>
      </c>
    </row>
    <row r="26" spans="2:4">
      <c r="B26" s="46" t="s">
        <v>174</v>
      </c>
      <c r="C26" s="200">
        <v>149</v>
      </c>
      <c r="D26" s="216">
        <v>187</v>
      </c>
    </row>
    <row r="27" spans="2:4">
      <c r="B27" s="46"/>
    </row>
    <row r="28" spans="2:4">
      <c r="B28" s="46"/>
    </row>
    <row r="29" spans="2:4">
      <c r="B29" s="15" t="s">
        <v>322</v>
      </c>
    </row>
    <row r="30" spans="2:4" ht="24">
      <c r="B30" s="37" t="s">
        <v>323</v>
      </c>
      <c r="C30" s="294" t="s">
        <v>224</v>
      </c>
      <c r="D30" s="295" t="s">
        <v>321</v>
      </c>
    </row>
    <row r="31" spans="2:4">
      <c r="B31" s="46" t="s">
        <v>324</v>
      </c>
    </row>
    <row r="32" spans="2:4">
      <c r="B32" s="33" t="s">
        <v>325</v>
      </c>
      <c r="C32" s="196">
        <v>-4</v>
      </c>
      <c r="D32" s="214">
        <v>-4</v>
      </c>
    </row>
    <row r="33" spans="2:4">
      <c r="B33" s="33" t="s">
        <v>326</v>
      </c>
      <c r="C33" s="196">
        <v>1</v>
      </c>
      <c r="D33" s="214">
        <v>-36</v>
      </c>
    </row>
    <row r="34" spans="2:4">
      <c r="B34" s="47" t="s">
        <v>327</v>
      </c>
      <c r="C34" s="219">
        <v>-3</v>
      </c>
      <c r="D34" s="220">
        <v>-40</v>
      </c>
    </row>
    <row r="35" spans="2:4">
      <c r="B35" s="46" t="s">
        <v>328</v>
      </c>
      <c r="C35" s="200">
        <v>-3</v>
      </c>
      <c r="D35" s="216">
        <v>-40</v>
      </c>
    </row>
    <row r="36" spans="2:4">
      <c r="B36" s="46"/>
    </row>
    <row r="37" spans="2:4">
      <c r="B37" s="46"/>
    </row>
    <row r="38" spans="2:4">
      <c r="B38" s="15" t="s">
        <v>329</v>
      </c>
    </row>
    <row r="39" spans="2:4" ht="24">
      <c r="B39" s="37" t="s">
        <v>323</v>
      </c>
      <c r="C39" s="294" t="s">
        <v>224</v>
      </c>
      <c r="D39" s="295" t="s">
        <v>321</v>
      </c>
    </row>
    <row r="40" spans="2:4">
      <c r="B40" s="33" t="s">
        <v>330</v>
      </c>
      <c r="C40" s="196">
        <v>149</v>
      </c>
      <c r="D40" s="214">
        <v>187</v>
      </c>
    </row>
    <row r="41" spans="2:4">
      <c r="B41" s="221" t="s">
        <v>328</v>
      </c>
      <c r="C41" s="204">
        <v>-3</v>
      </c>
      <c r="D41" s="215">
        <v>-40</v>
      </c>
    </row>
    <row r="42" spans="2:4">
      <c r="B42" s="46" t="s">
        <v>331</v>
      </c>
      <c r="C42" s="200">
        <v>146</v>
      </c>
      <c r="D42" s="216">
        <v>147</v>
      </c>
    </row>
    <row r="43" spans="2:4">
      <c r="B43" s="46"/>
    </row>
    <row r="44" spans="2:4">
      <c r="B44" s="46"/>
    </row>
    <row r="45" spans="2:4">
      <c r="B45" s="46"/>
    </row>
  </sheetData>
  <conditionalFormatting sqref="B5:C6 B7:B10 B12:B13 B15:D15 D17:D26 B17:B25">
    <cfRule type="expression" dxfId="73" priority="63" stopIfTrue="1">
      <formula>CelHeeftFormule</formula>
    </cfRule>
  </conditionalFormatting>
  <conditionalFormatting sqref="B14">
    <cfRule type="expression" dxfId="72" priority="45" stopIfTrue="1">
      <formula>CelHeeftFormule</formula>
    </cfRule>
  </conditionalFormatting>
  <conditionalFormatting sqref="B11">
    <cfRule type="expression" dxfId="71" priority="43" stopIfTrue="1">
      <formula>CelHeeftFormule</formula>
    </cfRule>
  </conditionalFormatting>
  <conditionalFormatting sqref="D11">
    <cfRule type="expression" dxfId="70" priority="27" stopIfTrue="1">
      <formula>CelHeeftFormule</formula>
    </cfRule>
  </conditionalFormatting>
  <conditionalFormatting sqref="C7:C10 C18:C22 C25 C12:C13">
    <cfRule type="expression" dxfId="69" priority="41" stopIfTrue="1">
      <formula>CelHeeftFormule</formula>
    </cfRule>
  </conditionalFormatting>
  <conditionalFormatting sqref="C17 C23:C24 C26">
    <cfRule type="expression" dxfId="68" priority="39" stopIfTrue="1">
      <formula>CelHeeftFormule</formula>
    </cfRule>
  </conditionalFormatting>
  <conditionalFormatting sqref="C14">
    <cfRule type="expression" dxfId="67" priority="37" stopIfTrue="1">
      <formula>CelHeeftFormule</formula>
    </cfRule>
  </conditionalFormatting>
  <conditionalFormatting sqref="C11">
    <cfRule type="expression" dxfId="66" priority="35" stopIfTrue="1">
      <formula>CelHeeftFormule</formula>
    </cfRule>
  </conditionalFormatting>
  <conditionalFormatting sqref="D12:D13 D7:D10">
    <cfRule type="expression" dxfId="65" priority="30" stopIfTrue="1">
      <formula>CelHeeftFormule</formula>
    </cfRule>
  </conditionalFormatting>
  <conditionalFormatting sqref="D14">
    <cfRule type="expression" dxfId="64" priority="28" stopIfTrue="1">
      <formula>CelHeeftFormule</formula>
    </cfRule>
  </conditionalFormatting>
  <conditionalFormatting sqref="C16">
    <cfRule type="expression" dxfId="63" priority="23" stopIfTrue="1">
      <formula>CelHeeftFormule</formula>
    </cfRule>
  </conditionalFormatting>
  <conditionalFormatting sqref="B16">
    <cfRule type="expression" dxfId="62" priority="24" stopIfTrue="1">
      <formula>CelHeeftFormule</formula>
    </cfRule>
  </conditionalFormatting>
  <conditionalFormatting sqref="D16">
    <cfRule type="expression" dxfId="61" priority="22" stopIfTrue="1">
      <formula>CelHeeftFormule</formula>
    </cfRule>
  </conditionalFormatting>
  <conditionalFormatting sqref="B30">
    <cfRule type="expression" dxfId="60" priority="21" stopIfTrue="1">
      <formula>CelHeeftFormule</formula>
    </cfRule>
  </conditionalFormatting>
  <conditionalFormatting sqref="C42">
    <cfRule type="expression" dxfId="59" priority="3" stopIfTrue="1">
      <formula>CelHeeftFormule</formula>
    </cfRule>
  </conditionalFormatting>
  <conditionalFormatting sqref="C30">
    <cfRule type="expression" dxfId="58" priority="20" stopIfTrue="1">
      <formula>CelHeeftFormule</formula>
    </cfRule>
  </conditionalFormatting>
  <conditionalFormatting sqref="D30">
    <cfRule type="expression" dxfId="57" priority="19" stopIfTrue="1">
      <formula>CelHeeftFormule</formula>
    </cfRule>
  </conditionalFormatting>
  <conditionalFormatting sqref="D32 B32">
    <cfRule type="expression" dxfId="56" priority="18" stopIfTrue="1">
      <formula>CelHeeftFormule</formula>
    </cfRule>
  </conditionalFormatting>
  <conditionalFormatting sqref="C32">
    <cfRule type="expression" dxfId="55" priority="17" stopIfTrue="1">
      <formula>CelHeeftFormule</formula>
    </cfRule>
  </conditionalFormatting>
  <conditionalFormatting sqref="D33:D35 B33:B35">
    <cfRule type="expression" dxfId="54" priority="16" stopIfTrue="1">
      <formula>CelHeeftFormule</formula>
    </cfRule>
  </conditionalFormatting>
  <conditionalFormatting sqref="C33">
    <cfRule type="expression" dxfId="53" priority="15" stopIfTrue="1">
      <formula>CelHeeftFormule</formula>
    </cfRule>
  </conditionalFormatting>
  <conditionalFormatting sqref="C34:C35">
    <cfRule type="expression" dxfId="52" priority="14" stopIfTrue="1">
      <formula>CelHeeftFormule</formula>
    </cfRule>
  </conditionalFormatting>
  <conditionalFormatting sqref="B29">
    <cfRule type="expression" dxfId="51" priority="13" stopIfTrue="1">
      <formula>CelHeeftFormule</formula>
    </cfRule>
  </conditionalFormatting>
  <conditionalFormatting sqref="B39">
    <cfRule type="expression" dxfId="50" priority="12" stopIfTrue="1">
      <formula>CelHeeftFormule</formula>
    </cfRule>
  </conditionalFormatting>
  <conditionalFormatting sqref="C39">
    <cfRule type="expression" dxfId="49" priority="11" stopIfTrue="1">
      <formula>CelHeeftFormule</formula>
    </cfRule>
  </conditionalFormatting>
  <conditionalFormatting sqref="D39">
    <cfRule type="expression" dxfId="48" priority="10" stopIfTrue="1">
      <formula>CelHeeftFormule</formula>
    </cfRule>
  </conditionalFormatting>
  <conditionalFormatting sqref="D40 B40">
    <cfRule type="expression" dxfId="47" priority="9" stopIfTrue="1">
      <formula>CelHeeftFormule</formula>
    </cfRule>
  </conditionalFormatting>
  <conditionalFormatting sqref="C40">
    <cfRule type="expression" dxfId="46" priority="8" stopIfTrue="1">
      <formula>CelHeeftFormule</formula>
    </cfRule>
  </conditionalFormatting>
  <conditionalFormatting sqref="C41">
    <cfRule type="expression" dxfId="45" priority="4" stopIfTrue="1">
      <formula>CelHeeftFormule</formula>
    </cfRule>
  </conditionalFormatting>
  <conditionalFormatting sqref="D41:D42 B41">
    <cfRule type="expression" dxfId="44" priority="5" stopIfTrue="1">
      <formula>CelHeeftFormule</formula>
    </cfRule>
  </conditionalFormatting>
  <conditionalFormatting sqref="B38">
    <cfRule type="expression" dxfId="43" priority="2" stopIfTrue="1">
      <formula>CelHeeftFormule</formula>
    </cfRule>
  </conditionalFormatting>
  <conditionalFormatting sqref="B4">
    <cfRule type="expression" dxfId="42" priority="1" stopIfTrue="1">
      <formula>CelHeeftFormule</formula>
    </cfRule>
  </conditionalFormatting>
  <hyperlinks>
    <hyperlink ref="B2" location="Inhoudsopgave!A1" display="GO BACK TO TABLE OF CONTENTS" xr:uid="{00000000-0004-0000-0900-000000000000}"/>
  </hyperlink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J33"/>
  <sheetViews>
    <sheetView workbookViewId="0">
      <selection activeCell="B2" sqref="B2"/>
    </sheetView>
  </sheetViews>
  <sheetFormatPr defaultColWidth="9.140625" defaultRowHeight="12.75"/>
  <cols>
    <col min="1" max="1" width="2.85546875" style="2" customWidth="1"/>
    <col min="2" max="2" width="64.85546875" style="2" bestFit="1" customWidth="1"/>
    <col min="3" max="10" width="11.7109375" style="2" customWidth="1"/>
    <col min="11" max="16384" width="9.140625" style="2"/>
  </cols>
  <sheetData>
    <row r="2" spans="2:10" ht="21" customHeight="1">
      <c r="B2" s="14" t="s">
        <v>0</v>
      </c>
    </row>
    <row r="4" spans="2:10">
      <c r="B4" s="15" t="s">
        <v>315</v>
      </c>
    </row>
    <row r="5" spans="2:10" ht="15.75">
      <c r="B5" s="15" t="s">
        <v>332</v>
      </c>
      <c r="C5" s="5"/>
    </row>
    <row r="6" spans="2:10" ht="36">
      <c r="B6" s="37" t="s">
        <v>18</v>
      </c>
      <c r="C6" s="222" t="s">
        <v>175</v>
      </c>
      <c r="D6" s="222" t="s">
        <v>176</v>
      </c>
      <c r="E6" s="223" t="s">
        <v>177</v>
      </c>
      <c r="F6" s="224" t="s">
        <v>101</v>
      </c>
      <c r="G6" s="224" t="s">
        <v>178</v>
      </c>
      <c r="H6" s="223" t="s">
        <v>163</v>
      </c>
      <c r="I6" s="223" t="s">
        <v>164</v>
      </c>
      <c r="J6" s="222" t="s">
        <v>179</v>
      </c>
    </row>
    <row r="7" spans="2:10">
      <c r="B7" s="225" t="s">
        <v>214</v>
      </c>
      <c r="C7" s="226">
        <v>381</v>
      </c>
      <c r="D7" s="226">
        <v>3787</v>
      </c>
      <c r="E7" s="226">
        <v>4</v>
      </c>
      <c r="F7" s="226">
        <v>44</v>
      </c>
      <c r="G7" s="226">
        <v>132</v>
      </c>
      <c r="H7" s="226">
        <v>-1136</v>
      </c>
      <c r="I7" s="226">
        <v>349</v>
      </c>
      <c r="J7" s="226">
        <v>3561</v>
      </c>
    </row>
    <row r="8" spans="2:10">
      <c r="B8" s="227" t="s">
        <v>197</v>
      </c>
      <c r="C8" s="226">
        <v>0</v>
      </c>
      <c r="D8" s="226">
        <v>0</v>
      </c>
      <c r="E8" s="226">
        <v>0</v>
      </c>
      <c r="F8" s="226">
        <v>0</v>
      </c>
      <c r="G8" s="226">
        <v>0</v>
      </c>
      <c r="H8" s="226">
        <v>214</v>
      </c>
      <c r="I8" s="226">
        <v>-214</v>
      </c>
      <c r="J8" s="226">
        <v>0</v>
      </c>
    </row>
    <row r="9" spans="2:10">
      <c r="B9" s="225" t="s">
        <v>333</v>
      </c>
      <c r="C9" s="226">
        <v>0</v>
      </c>
      <c r="D9" s="226">
        <v>0</v>
      </c>
      <c r="E9" s="226">
        <v>0</v>
      </c>
      <c r="F9" s="226">
        <v>-4</v>
      </c>
      <c r="G9" s="226">
        <v>-36</v>
      </c>
      <c r="H9" s="226">
        <v>0</v>
      </c>
      <c r="I9" s="226">
        <v>0</v>
      </c>
      <c r="J9" s="226">
        <v>-40</v>
      </c>
    </row>
    <row r="10" spans="2:10">
      <c r="B10" s="225" t="s">
        <v>334</v>
      </c>
      <c r="C10" s="226">
        <v>0</v>
      </c>
      <c r="D10" s="226">
        <v>0</v>
      </c>
      <c r="E10" s="226">
        <v>0</v>
      </c>
      <c r="F10" s="226">
        <v>0</v>
      </c>
      <c r="G10" s="226">
        <v>0</v>
      </c>
      <c r="H10" s="226">
        <v>0</v>
      </c>
      <c r="I10" s="226">
        <v>181</v>
      </c>
      <c r="J10" s="226">
        <v>181</v>
      </c>
    </row>
    <row r="11" spans="2:10">
      <c r="B11" s="228" t="s">
        <v>331</v>
      </c>
      <c r="C11" s="229">
        <v>0</v>
      </c>
      <c r="D11" s="229">
        <v>0</v>
      </c>
      <c r="E11" s="229">
        <v>0</v>
      </c>
      <c r="F11" s="229">
        <v>-4</v>
      </c>
      <c r="G11" s="229">
        <v>-36</v>
      </c>
      <c r="H11" s="229">
        <v>214</v>
      </c>
      <c r="I11" s="229">
        <v>-33</v>
      </c>
      <c r="J11" s="229">
        <v>141</v>
      </c>
    </row>
    <row r="12" spans="2:10">
      <c r="B12" s="225" t="s">
        <v>335</v>
      </c>
      <c r="C12" s="226">
        <v>0</v>
      </c>
      <c r="D12" s="226">
        <v>0</v>
      </c>
      <c r="E12" s="226">
        <v>0</v>
      </c>
      <c r="F12" s="226">
        <v>0</v>
      </c>
      <c r="G12" s="226">
        <v>0</v>
      </c>
      <c r="H12" s="226">
        <v>0</v>
      </c>
      <c r="I12" s="226">
        <v>-135</v>
      </c>
      <c r="J12" s="226">
        <v>-135</v>
      </c>
    </row>
    <row r="13" spans="2:10">
      <c r="B13" s="228" t="s">
        <v>336</v>
      </c>
      <c r="C13" s="229">
        <v>0</v>
      </c>
      <c r="D13" s="229">
        <v>0</v>
      </c>
      <c r="E13" s="229">
        <v>0</v>
      </c>
      <c r="F13" s="229">
        <v>-4</v>
      </c>
      <c r="G13" s="229">
        <v>-36</v>
      </c>
      <c r="H13" s="229">
        <v>214</v>
      </c>
      <c r="I13" s="229">
        <v>-168</v>
      </c>
      <c r="J13" s="229">
        <v>6</v>
      </c>
    </row>
    <row r="14" spans="2:10" ht="13.5" thickBot="1">
      <c r="B14" s="209" t="s">
        <v>337</v>
      </c>
      <c r="C14" s="211">
        <v>381</v>
      </c>
      <c r="D14" s="211">
        <v>3787</v>
      </c>
      <c r="E14" s="211">
        <v>4</v>
      </c>
      <c r="F14" s="211">
        <v>40</v>
      </c>
      <c r="G14" s="211">
        <v>96</v>
      </c>
      <c r="H14" s="211">
        <v>-922</v>
      </c>
      <c r="I14" s="211">
        <v>181</v>
      </c>
      <c r="J14" s="211">
        <v>3567</v>
      </c>
    </row>
    <row r="15" spans="2:10">
      <c r="B15" s="225" t="s">
        <v>333</v>
      </c>
      <c r="C15" s="226">
        <v>0</v>
      </c>
      <c r="D15" s="226">
        <v>0</v>
      </c>
      <c r="E15" s="226">
        <v>2</v>
      </c>
      <c r="F15" s="226">
        <v>-4</v>
      </c>
      <c r="G15" s="226">
        <v>2</v>
      </c>
      <c r="H15" s="226">
        <v>-1</v>
      </c>
      <c r="I15" s="226">
        <v>0</v>
      </c>
      <c r="J15" s="226">
        <v>-1</v>
      </c>
    </row>
    <row r="16" spans="2:10">
      <c r="B16" s="225" t="s">
        <v>334</v>
      </c>
      <c r="C16" s="226">
        <v>0</v>
      </c>
      <c r="D16" s="226">
        <v>0</v>
      </c>
      <c r="E16" s="226">
        <v>0</v>
      </c>
      <c r="F16" s="226">
        <v>0</v>
      </c>
      <c r="G16" s="226">
        <v>0</v>
      </c>
      <c r="H16" s="226">
        <v>0</v>
      </c>
      <c r="I16" s="226">
        <v>148</v>
      </c>
      <c r="J16" s="226">
        <v>148</v>
      </c>
    </row>
    <row r="17" spans="2:10">
      <c r="B17" s="228" t="s">
        <v>331</v>
      </c>
      <c r="C17" s="229">
        <v>0</v>
      </c>
      <c r="D17" s="229">
        <v>0</v>
      </c>
      <c r="E17" s="229">
        <v>2</v>
      </c>
      <c r="F17" s="229">
        <v>-4</v>
      </c>
      <c r="G17" s="229">
        <v>2</v>
      </c>
      <c r="H17" s="229">
        <v>-1</v>
      </c>
      <c r="I17" s="229">
        <v>148</v>
      </c>
      <c r="J17" s="229">
        <v>147</v>
      </c>
    </row>
    <row r="18" spans="2:10">
      <c r="B18" s="225" t="s">
        <v>335</v>
      </c>
      <c r="C18" s="226">
        <v>0</v>
      </c>
      <c r="D18" s="226">
        <v>0</v>
      </c>
      <c r="E18" s="226">
        <v>0</v>
      </c>
      <c r="F18" s="226">
        <v>0</v>
      </c>
      <c r="G18" s="226">
        <v>0</v>
      </c>
      <c r="H18" s="226">
        <v>0</v>
      </c>
      <c r="I18" s="226">
        <v>0</v>
      </c>
      <c r="J18" s="226">
        <v>0</v>
      </c>
    </row>
    <row r="19" spans="2:10">
      <c r="B19" s="228" t="s">
        <v>336</v>
      </c>
      <c r="C19" s="229">
        <v>0</v>
      </c>
      <c r="D19" s="229">
        <v>0</v>
      </c>
      <c r="E19" s="229">
        <v>2</v>
      </c>
      <c r="F19" s="229">
        <v>-4</v>
      </c>
      <c r="G19" s="229">
        <v>2</v>
      </c>
      <c r="H19" s="229">
        <v>-1</v>
      </c>
      <c r="I19" s="229">
        <v>148</v>
      </c>
      <c r="J19" s="229">
        <v>147</v>
      </c>
    </row>
    <row r="20" spans="2:10" ht="13.5" thickBot="1">
      <c r="B20" s="209" t="s">
        <v>338</v>
      </c>
      <c r="C20" s="211">
        <v>381</v>
      </c>
      <c r="D20" s="211">
        <v>3787</v>
      </c>
      <c r="E20" s="211">
        <v>6</v>
      </c>
      <c r="F20" s="211">
        <v>36</v>
      </c>
      <c r="G20" s="211">
        <v>98</v>
      </c>
      <c r="H20" s="211">
        <v>-923</v>
      </c>
      <c r="I20" s="211">
        <v>329</v>
      </c>
      <c r="J20" s="211">
        <v>3714</v>
      </c>
    </row>
    <row r="21" spans="2:10">
      <c r="B21" s="225" t="s">
        <v>339</v>
      </c>
      <c r="C21" s="226">
        <v>0</v>
      </c>
      <c r="D21" s="226">
        <v>0</v>
      </c>
      <c r="E21" s="226">
        <v>0</v>
      </c>
      <c r="F21" s="226">
        <v>0</v>
      </c>
      <c r="G21" s="226">
        <v>-80</v>
      </c>
      <c r="H21" s="226">
        <v>-134</v>
      </c>
      <c r="I21" s="226">
        <v>0</v>
      </c>
      <c r="J21" s="226">
        <v>-214</v>
      </c>
    </row>
    <row r="22" spans="2:10">
      <c r="B22" s="228" t="s">
        <v>340</v>
      </c>
      <c r="C22" s="229">
        <v>381</v>
      </c>
      <c r="D22" s="229">
        <v>3787</v>
      </c>
      <c r="E22" s="229">
        <v>6</v>
      </c>
      <c r="F22" s="229">
        <v>36</v>
      </c>
      <c r="G22" s="229">
        <v>18</v>
      </c>
      <c r="H22" s="229">
        <v>-1057</v>
      </c>
      <c r="I22" s="229">
        <v>329</v>
      </c>
      <c r="J22" s="229">
        <v>3500</v>
      </c>
    </row>
    <row r="23" spans="2:10">
      <c r="B23" s="227" t="s">
        <v>341</v>
      </c>
      <c r="C23" s="226">
        <v>0</v>
      </c>
      <c r="D23" s="226">
        <v>0</v>
      </c>
      <c r="E23" s="226">
        <v>0</v>
      </c>
      <c r="F23" s="226">
        <v>0</v>
      </c>
      <c r="G23" s="226">
        <v>0</v>
      </c>
      <c r="H23" s="226">
        <v>139</v>
      </c>
      <c r="I23" s="226">
        <v>-139</v>
      </c>
      <c r="J23" s="226">
        <v>0</v>
      </c>
    </row>
    <row r="24" spans="2:10">
      <c r="B24" s="225" t="s">
        <v>333</v>
      </c>
      <c r="C24" s="226">
        <v>0</v>
      </c>
      <c r="D24" s="226">
        <v>0</v>
      </c>
      <c r="E24" s="226">
        <v>0</v>
      </c>
      <c r="F24" s="226">
        <v>-4</v>
      </c>
      <c r="G24" s="226">
        <v>0</v>
      </c>
      <c r="H24" s="226">
        <v>1</v>
      </c>
      <c r="I24" s="226">
        <v>0</v>
      </c>
      <c r="J24" s="226">
        <v>-3</v>
      </c>
    </row>
    <row r="25" spans="2:10">
      <c r="B25" s="225" t="s">
        <v>334</v>
      </c>
      <c r="C25" s="226">
        <v>0</v>
      </c>
      <c r="D25" s="226">
        <v>0</v>
      </c>
      <c r="E25" s="226">
        <v>0</v>
      </c>
      <c r="F25" s="226">
        <v>0</v>
      </c>
      <c r="G25" s="226">
        <v>0</v>
      </c>
      <c r="H25" s="226">
        <v>0</v>
      </c>
      <c r="I25" s="226">
        <v>149</v>
      </c>
      <c r="J25" s="226">
        <v>149</v>
      </c>
    </row>
    <row r="26" spans="2:10">
      <c r="B26" s="228" t="s">
        <v>331</v>
      </c>
      <c r="C26" s="229">
        <v>0</v>
      </c>
      <c r="D26" s="229">
        <v>0</v>
      </c>
      <c r="E26" s="229">
        <v>0</v>
      </c>
      <c r="F26" s="229">
        <v>-4</v>
      </c>
      <c r="G26" s="229">
        <v>0</v>
      </c>
      <c r="H26" s="229">
        <v>140</v>
      </c>
      <c r="I26" s="229">
        <v>10</v>
      </c>
      <c r="J26" s="229">
        <v>146</v>
      </c>
    </row>
    <row r="27" spans="2:10">
      <c r="B27" s="225" t="s">
        <v>335</v>
      </c>
      <c r="C27" s="226">
        <v>0</v>
      </c>
      <c r="D27" s="226">
        <v>0</v>
      </c>
      <c r="E27" s="226">
        <v>0</v>
      </c>
      <c r="F27" s="226">
        <v>0</v>
      </c>
      <c r="G27" s="226">
        <v>0</v>
      </c>
      <c r="H27" s="226">
        <v>0</v>
      </c>
      <c r="I27" s="226">
        <v>-190</v>
      </c>
      <c r="J27" s="226">
        <v>-190</v>
      </c>
    </row>
    <row r="28" spans="2:10">
      <c r="B28" s="228" t="s">
        <v>336</v>
      </c>
      <c r="C28" s="229">
        <v>0</v>
      </c>
      <c r="D28" s="229">
        <v>0</v>
      </c>
      <c r="E28" s="229">
        <v>0</v>
      </c>
      <c r="F28" s="229">
        <v>-4</v>
      </c>
      <c r="G28" s="229">
        <v>0</v>
      </c>
      <c r="H28" s="229">
        <v>140</v>
      </c>
      <c r="I28" s="229">
        <v>-180</v>
      </c>
      <c r="J28" s="229">
        <v>-44</v>
      </c>
    </row>
    <row r="29" spans="2:10" ht="13.5" thickBot="1">
      <c r="B29" s="209" t="s">
        <v>342</v>
      </c>
      <c r="C29" s="211">
        <v>381</v>
      </c>
      <c r="D29" s="211">
        <v>3787</v>
      </c>
      <c r="E29" s="211">
        <v>6</v>
      </c>
      <c r="F29" s="211">
        <v>32</v>
      </c>
      <c r="G29" s="211">
        <v>18</v>
      </c>
      <c r="H29" s="211">
        <v>-917</v>
      </c>
      <c r="I29" s="211">
        <v>149</v>
      </c>
      <c r="J29" s="211">
        <v>3456</v>
      </c>
    </row>
    <row r="30" spans="2:10" ht="15.75">
      <c r="B30" s="5"/>
      <c r="C30" s="5"/>
    </row>
    <row r="31" spans="2:10" ht="15.75">
      <c r="B31" s="5"/>
      <c r="C31" s="5"/>
    </row>
    <row r="32" spans="2:10" ht="15.75">
      <c r="B32" s="5"/>
      <c r="C32" s="5"/>
    </row>
    <row r="33" spans="2:10" ht="12.75" customHeight="1">
      <c r="B33" s="225"/>
      <c r="C33" s="226"/>
      <c r="D33" s="226"/>
      <c r="E33" s="226"/>
      <c r="F33" s="226"/>
      <c r="G33" s="226"/>
      <c r="H33" s="226"/>
      <c r="I33" s="226"/>
      <c r="J33" s="226"/>
    </row>
  </sheetData>
  <conditionalFormatting sqref="B5:C5 C12:J12 J9:J10">
    <cfRule type="expression" dxfId="41" priority="61" stopIfTrue="1">
      <formula>CelHeeftFormule</formula>
    </cfRule>
  </conditionalFormatting>
  <conditionalFormatting sqref="B30:C32">
    <cfRule type="expression" dxfId="40" priority="47" stopIfTrue="1">
      <formula>CelHeeftFormule</formula>
    </cfRule>
  </conditionalFormatting>
  <conditionalFormatting sqref="C13:J13">
    <cfRule type="expression" dxfId="39" priority="41" stopIfTrue="1">
      <formula>CelHeeftFormule</formula>
    </cfRule>
  </conditionalFormatting>
  <conditionalFormatting sqref="C33:I33">
    <cfRule type="expression" dxfId="38" priority="19" stopIfTrue="1">
      <formula>CelHeeftFormule</formula>
    </cfRule>
  </conditionalFormatting>
  <conditionalFormatting sqref="C7:J8 C9:I9">
    <cfRule type="expression" dxfId="37" priority="46" stopIfTrue="1">
      <formula>CelHeeftFormule</formula>
    </cfRule>
  </conditionalFormatting>
  <conditionalFormatting sqref="B8">
    <cfRule type="expression" dxfId="36" priority="45" stopIfTrue="1">
      <formula>CelHeeftFormule</formula>
    </cfRule>
  </conditionalFormatting>
  <conditionalFormatting sqref="C10:I10">
    <cfRule type="expression" dxfId="35" priority="43" stopIfTrue="1">
      <formula>CelHeeftFormule</formula>
    </cfRule>
  </conditionalFormatting>
  <conditionalFormatting sqref="C6:D6 J6">
    <cfRule type="expression" dxfId="34" priority="34" stopIfTrue="1">
      <formula>CelHeeftFormule</formula>
    </cfRule>
  </conditionalFormatting>
  <conditionalFormatting sqref="B4">
    <cfRule type="expression" dxfId="33" priority="22" stopIfTrue="1">
      <formula>CelHeeftFormule</formula>
    </cfRule>
  </conditionalFormatting>
  <conditionalFormatting sqref="B6">
    <cfRule type="expression" dxfId="32" priority="21" stopIfTrue="1">
      <formula>CelHeeftFormule</formula>
    </cfRule>
  </conditionalFormatting>
  <conditionalFormatting sqref="J33">
    <cfRule type="expression" dxfId="31" priority="20" stopIfTrue="1">
      <formula>CelHeeftFormule</formula>
    </cfRule>
  </conditionalFormatting>
  <conditionalFormatting sqref="J15">
    <cfRule type="expression" dxfId="30" priority="17" stopIfTrue="1">
      <formula>CelHeeftFormule</formula>
    </cfRule>
  </conditionalFormatting>
  <conditionalFormatting sqref="C15:I15">
    <cfRule type="expression" dxfId="29" priority="16" stopIfTrue="1">
      <formula>CelHeeftFormule</formula>
    </cfRule>
  </conditionalFormatting>
  <conditionalFormatting sqref="J16">
    <cfRule type="expression" dxfId="28" priority="15" stopIfTrue="1">
      <formula>CelHeeftFormule</formula>
    </cfRule>
  </conditionalFormatting>
  <conditionalFormatting sqref="C16:I16">
    <cfRule type="expression" dxfId="27" priority="14" stopIfTrue="1">
      <formula>CelHeeftFormule</formula>
    </cfRule>
  </conditionalFormatting>
  <conditionalFormatting sqref="C17:J17">
    <cfRule type="expression" dxfId="26" priority="13" stopIfTrue="1">
      <formula>CelHeeftFormule</formula>
    </cfRule>
  </conditionalFormatting>
  <conditionalFormatting sqref="C26:J26">
    <cfRule type="expression" dxfId="25" priority="2" stopIfTrue="1">
      <formula>CelHeeftFormule</formula>
    </cfRule>
  </conditionalFormatting>
  <conditionalFormatting sqref="C18:J18">
    <cfRule type="expression" dxfId="24" priority="12" stopIfTrue="1">
      <formula>CelHeeftFormule</formula>
    </cfRule>
  </conditionalFormatting>
  <conditionalFormatting sqref="C19:J19">
    <cfRule type="expression" dxfId="23" priority="11" stopIfTrue="1">
      <formula>CelHeeftFormule</formula>
    </cfRule>
  </conditionalFormatting>
  <conditionalFormatting sqref="J21">
    <cfRule type="expression" dxfId="22" priority="10" stopIfTrue="1">
      <formula>CelHeeftFormule</formula>
    </cfRule>
  </conditionalFormatting>
  <conditionalFormatting sqref="C21:I21">
    <cfRule type="expression" dxfId="21" priority="9" stopIfTrue="1">
      <formula>CelHeeftFormule</formula>
    </cfRule>
  </conditionalFormatting>
  <conditionalFormatting sqref="C22:J22">
    <cfRule type="expression" dxfId="20" priority="8" stopIfTrue="1">
      <formula>CelHeeftFormule</formula>
    </cfRule>
  </conditionalFormatting>
  <conditionalFormatting sqref="C27:J27 J24:J25">
    <cfRule type="expression" dxfId="19" priority="7" stopIfTrue="1">
      <formula>CelHeeftFormule</formula>
    </cfRule>
  </conditionalFormatting>
  <conditionalFormatting sqref="C28:J28">
    <cfRule type="expression" dxfId="18" priority="3" stopIfTrue="1">
      <formula>CelHeeftFormule</formula>
    </cfRule>
  </conditionalFormatting>
  <conditionalFormatting sqref="C23:J23 C24:I24">
    <cfRule type="expression" dxfId="17" priority="6" stopIfTrue="1">
      <formula>CelHeeftFormule</formula>
    </cfRule>
  </conditionalFormatting>
  <conditionalFormatting sqref="B23">
    <cfRule type="expression" dxfId="16" priority="5" stopIfTrue="1">
      <formula>CelHeeftFormule</formula>
    </cfRule>
  </conditionalFormatting>
  <conditionalFormatting sqref="C25:I25">
    <cfRule type="expression" dxfId="15" priority="4" stopIfTrue="1">
      <formula>CelHeeftFormule</formula>
    </cfRule>
  </conditionalFormatting>
  <conditionalFormatting sqref="C11:J11">
    <cfRule type="expression" dxfId="14" priority="1" stopIfTrue="1">
      <formula>CelHeeftFormule</formula>
    </cfRule>
  </conditionalFormatting>
  <hyperlinks>
    <hyperlink ref="B2" location="Inhoudsopgave!A1" display="GO BACK TO TABLE OF CONTENTS" xr:uid="{00000000-0004-0000-0A00-000000000000}"/>
  </hyperlinks>
  <pageMargins left="0.7" right="0.7" top="0.75" bottom="0.75" header="0.3" footer="0.3"/>
  <pageSetup paperSize="9" scale="8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D12"/>
  <sheetViews>
    <sheetView workbookViewId="0">
      <selection activeCell="B2" sqref="B2"/>
    </sheetView>
  </sheetViews>
  <sheetFormatPr defaultColWidth="8.7109375" defaultRowHeight="12.75"/>
  <cols>
    <col min="1" max="1" width="2.85546875" style="2" customWidth="1"/>
    <col min="2" max="2" width="57.85546875" style="2" bestFit="1" customWidth="1"/>
    <col min="3" max="4" width="15.5703125" style="2" customWidth="1"/>
    <col min="5" max="16384" width="8.7109375" style="2"/>
  </cols>
  <sheetData>
    <row r="2" spans="2:4" ht="21" customHeight="1">
      <c r="B2" s="14" t="s">
        <v>0</v>
      </c>
    </row>
    <row r="4" spans="2:4">
      <c r="B4" s="87" t="s">
        <v>315</v>
      </c>
    </row>
    <row r="5" spans="2:4">
      <c r="B5" s="87" t="s">
        <v>343</v>
      </c>
    </row>
    <row r="6" spans="2:4" ht="24">
      <c r="B6" s="37" t="s">
        <v>18</v>
      </c>
      <c r="C6" s="294" t="s">
        <v>224</v>
      </c>
      <c r="D6" s="295" t="s">
        <v>321</v>
      </c>
    </row>
    <row r="7" spans="2:4" ht="15">
      <c r="B7" s="296" t="s">
        <v>344</v>
      </c>
      <c r="C7" s="212"/>
    </row>
    <row r="8" spans="2:4">
      <c r="B8" s="228" t="s">
        <v>345</v>
      </c>
      <c r="C8" s="196">
        <v>2180</v>
      </c>
      <c r="D8" s="214">
        <v>2297</v>
      </c>
    </row>
    <row r="9" spans="2:4">
      <c r="B9" s="33" t="s">
        <v>346</v>
      </c>
      <c r="C9" s="196">
        <v>899</v>
      </c>
      <c r="D9" s="214">
        <v>-1342</v>
      </c>
    </row>
    <row r="10" spans="2:4">
      <c r="B10" s="33" t="s">
        <v>347</v>
      </c>
      <c r="C10" s="196">
        <v>-319</v>
      </c>
      <c r="D10" s="214">
        <v>534</v>
      </c>
    </row>
    <row r="11" spans="2:4">
      <c r="B11" s="37" t="s">
        <v>348</v>
      </c>
      <c r="C11" s="204">
        <v>354</v>
      </c>
      <c r="D11" s="215">
        <v>1643</v>
      </c>
    </row>
    <row r="12" spans="2:4">
      <c r="B12" s="46" t="s">
        <v>349</v>
      </c>
      <c r="C12" s="200">
        <v>3114</v>
      </c>
      <c r="D12" s="216">
        <v>3132</v>
      </c>
    </row>
  </sheetData>
  <conditionalFormatting sqref="B4">
    <cfRule type="expression" dxfId="13" priority="16" stopIfTrue="1">
      <formula>CelHeeftFormule</formula>
    </cfRule>
  </conditionalFormatting>
  <conditionalFormatting sqref="B5">
    <cfRule type="expression" dxfId="12" priority="15" stopIfTrue="1">
      <formula>CelHeeftFormule</formula>
    </cfRule>
  </conditionalFormatting>
  <conditionalFormatting sqref="B6">
    <cfRule type="expression" dxfId="11" priority="14" stopIfTrue="1">
      <formula>CelHeeftFormule</formula>
    </cfRule>
  </conditionalFormatting>
  <conditionalFormatting sqref="D12">
    <cfRule type="expression" dxfId="10" priority="2" stopIfTrue="1">
      <formula>CelHeeftFormule</formula>
    </cfRule>
  </conditionalFormatting>
  <conditionalFormatting sqref="C7">
    <cfRule type="expression" dxfId="9" priority="1" stopIfTrue="1">
      <formula>CelHeeftFormule</formula>
    </cfRule>
  </conditionalFormatting>
  <conditionalFormatting sqref="C6">
    <cfRule type="expression" dxfId="8" priority="11" stopIfTrue="1">
      <formula>CelHeeftFormule</formula>
    </cfRule>
  </conditionalFormatting>
  <conditionalFormatting sqref="D6">
    <cfRule type="expression" dxfId="7" priority="10" stopIfTrue="1">
      <formula>CelHeeftFormule</formula>
    </cfRule>
  </conditionalFormatting>
  <conditionalFormatting sqref="B9:B10">
    <cfRule type="expression" dxfId="6" priority="9" stopIfTrue="1">
      <formula>CelHeeftFormule</formula>
    </cfRule>
  </conditionalFormatting>
  <conditionalFormatting sqref="B11">
    <cfRule type="expression" dxfId="5" priority="8" stopIfTrue="1">
      <formula>CelHeeftFormule</formula>
    </cfRule>
  </conditionalFormatting>
  <conditionalFormatting sqref="C8:C10">
    <cfRule type="expression" dxfId="4" priority="7" stopIfTrue="1">
      <formula>CelHeeftFormule</formula>
    </cfRule>
  </conditionalFormatting>
  <conditionalFormatting sqref="D8:D10">
    <cfRule type="expression" dxfId="3" priority="6" stopIfTrue="1">
      <formula>CelHeeftFormule</formula>
    </cfRule>
  </conditionalFormatting>
  <conditionalFormatting sqref="C11">
    <cfRule type="expression" dxfId="2" priority="5" stopIfTrue="1">
      <formula>CelHeeftFormule</formula>
    </cfRule>
  </conditionalFormatting>
  <conditionalFormatting sqref="C12">
    <cfRule type="expression" dxfId="1" priority="4" stopIfTrue="1">
      <formula>CelHeeftFormule</formula>
    </cfRule>
  </conditionalFormatting>
  <conditionalFormatting sqref="D11">
    <cfRule type="expression" dxfId="0" priority="3" stopIfTrue="1">
      <formula>CelHeeftFormule</formula>
    </cfRule>
  </conditionalFormatting>
  <hyperlinks>
    <hyperlink ref="B2" location="Inhoudsopgave!A1" display="GO BACK TO TABLE OF CONTENTS"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Normal="100" workbookViewId="0">
      <selection activeCell="B2" sqref="B2"/>
    </sheetView>
  </sheetViews>
  <sheetFormatPr defaultColWidth="9.140625" defaultRowHeight="12.75" outlineLevelCol="1"/>
  <cols>
    <col min="1" max="1" width="2.85546875" style="2" customWidth="1"/>
    <col min="2" max="2" width="41.5703125" style="2" bestFit="1" customWidth="1"/>
    <col min="3" max="3" width="13.5703125" style="2" customWidth="1"/>
    <col min="4" max="4" width="14" style="2" bestFit="1" customWidth="1"/>
    <col min="5" max="5" width="14" style="2" customWidth="1"/>
    <col min="6" max="6" width="8.85546875" style="2" hidden="1" customWidth="1" outlineLevel="1"/>
    <col min="7" max="7" width="9.140625" style="2" collapsed="1"/>
    <col min="8" max="16384" width="9.140625" style="2"/>
  </cols>
  <sheetData>
    <row r="1" spans="1:6">
      <c r="B1" s="12"/>
      <c r="C1" s="256"/>
    </row>
    <row r="2" spans="1:6" ht="21" customHeight="1">
      <c r="A2" s="13"/>
      <c r="B2" s="14" t="s">
        <v>0</v>
      </c>
      <c r="C2" s="264"/>
    </row>
    <row r="4" spans="1:6" ht="15.75">
      <c r="B4" s="15" t="s">
        <v>4</v>
      </c>
      <c r="C4" s="15"/>
      <c r="D4" s="5"/>
      <c r="E4" s="5"/>
      <c r="F4" s="5"/>
    </row>
    <row r="5" spans="1:6" ht="15.75">
      <c r="B5" s="5"/>
      <c r="C5" s="5"/>
      <c r="D5" s="5"/>
      <c r="E5" s="5"/>
      <c r="F5" s="5"/>
    </row>
    <row r="6" spans="1:6">
      <c r="B6" s="28"/>
      <c r="C6" s="29" t="s">
        <v>216</v>
      </c>
      <c r="D6" s="30" t="s">
        <v>212</v>
      </c>
      <c r="E6" s="30" t="s">
        <v>217</v>
      </c>
      <c r="F6" s="30" t="s">
        <v>5</v>
      </c>
    </row>
    <row r="7" spans="1:6">
      <c r="B7" s="16" t="s">
        <v>198</v>
      </c>
      <c r="C7" s="17"/>
      <c r="D7" s="6"/>
      <c r="E7" s="6"/>
      <c r="F7" s="6"/>
    </row>
    <row r="8" spans="1:6">
      <c r="B8" s="18" t="s">
        <v>218</v>
      </c>
      <c r="C8" s="20">
        <v>3160</v>
      </c>
      <c r="D8" s="21">
        <v>3128</v>
      </c>
      <c r="E8" s="21">
        <v>3091</v>
      </c>
      <c r="F8" s="21">
        <v>3037</v>
      </c>
    </row>
    <row r="9" spans="1:6">
      <c r="B9" s="18" t="s">
        <v>219</v>
      </c>
      <c r="C9" s="20">
        <v>1442</v>
      </c>
      <c r="D9" s="21">
        <v>1409</v>
      </c>
      <c r="E9" s="21">
        <v>1370</v>
      </c>
      <c r="F9" s="21"/>
    </row>
    <row r="10" spans="1:6">
      <c r="B10" s="19" t="s">
        <v>14</v>
      </c>
      <c r="C10" s="297">
        <v>0.23</v>
      </c>
      <c r="D10" s="27">
        <v>0.2</v>
      </c>
      <c r="E10" s="27">
        <v>0.2</v>
      </c>
      <c r="F10" s="21">
        <v>1282</v>
      </c>
    </row>
    <row r="11" spans="1:6">
      <c r="B11" s="16" t="s">
        <v>6</v>
      </c>
      <c r="C11" s="22"/>
      <c r="D11" s="23"/>
      <c r="E11" s="23"/>
      <c r="F11" s="23"/>
    </row>
    <row r="12" spans="1:6">
      <c r="B12" s="19" t="s">
        <v>7</v>
      </c>
      <c r="C12" s="20">
        <v>19</v>
      </c>
      <c r="D12" s="21">
        <v>17</v>
      </c>
      <c r="E12" s="21">
        <v>16</v>
      </c>
      <c r="F12" s="21">
        <v>14</v>
      </c>
    </row>
    <row r="13" spans="1:6">
      <c r="B13" s="19" t="s">
        <v>8</v>
      </c>
      <c r="C13" s="20">
        <v>-24</v>
      </c>
      <c r="D13" s="21">
        <v>-24</v>
      </c>
      <c r="E13" s="21">
        <v>-27</v>
      </c>
      <c r="F13" s="21">
        <v>-27</v>
      </c>
    </row>
    <row r="14" spans="1:6">
      <c r="B14" s="19" t="s">
        <v>9</v>
      </c>
      <c r="C14" s="20">
        <v>10</v>
      </c>
      <c r="D14" s="21">
        <v>7</v>
      </c>
      <c r="E14" s="21">
        <v>6</v>
      </c>
      <c r="F14" s="21">
        <v>0.01</v>
      </c>
    </row>
    <row r="15" spans="1:6">
      <c r="B15" s="19" t="s">
        <v>10</v>
      </c>
      <c r="C15" s="20">
        <v>-8</v>
      </c>
      <c r="D15" s="21">
        <v>-13</v>
      </c>
      <c r="E15" s="21">
        <v>-14</v>
      </c>
      <c r="F15" s="21">
        <v>-19</v>
      </c>
    </row>
    <row r="16" spans="1:6">
      <c r="B16" s="19" t="s">
        <v>220</v>
      </c>
      <c r="C16" s="268">
        <v>0</v>
      </c>
      <c r="D16" s="21">
        <v>-3</v>
      </c>
      <c r="E16" s="21">
        <v>-4</v>
      </c>
      <c r="F16" s="21">
        <v>-9</v>
      </c>
    </row>
    <row r="17" spans="2:6">
      <c r="B17" s="16" t="s">
        <v>11</v>
      </c>
      <c r="C17" s="24"/>
      <c r="D17" s="18"/>
      <c r="E17" s="18"/>
      <c r="F17" s="18"/>
    </row>
    <row r="18" spans="2:6">
      <c r="B18" s="19" t="s">
        <v>221</v>
      </c>
      <c r="C18" s="22">
        <v>46.7</v>
      </c>
      <c r="D18" s="23">
        <v>45.9</v>
      </c>
      <c r="E18" s="23">
        <v>45.3</v>
      </c>
      <c r="F18" s="23">
        <v>45</v>
      </c>
    </row>
    <row r="19" spans="2:6">
      <c r="B19" s="19" t="s">
        <v>12</v>
      </c>
      <c r="C19" s="25">
        <v>7.4999999999999997E-2</v>
      </c>
      <c r="D19" s="26">
        <v>6.8000000000000005E-2</v>
      </c>
      <c r="E19" s="26">
        <v>6.8000000000000005E-2</v>
      </c>
      <c r="F19" s="26">
        <v>4.8000000000000001E-2</v>
      </c>
    </row>
    <row r="20" spans="2:6">
      <c r="B20" s="19" t="s">
        <v>13</v>
      </c>
      <c r="C20" s="25">
        <v>6.5000000000000002E-2</v>
      </c>
      <c r="D20" s="26">
        <v>6.5000000000000002E-2</v>
      </c>
      <c r="E20" s="26">
        <v>6.5000000000000002E-2</v>
      </c>
      <c r="F20" s="26">
        <v>6.7000000000000004E-2</v>
      </c>
    </row>
    <row r="21" spans="2:6">
      <c r="B21" s="16" t="s">
        <v>199</v>
      </c>
      <c r="C21" s="20"/>
      <c r="D21" s="21"/>
      <c r="E21" s="21"/>
      <c r="F21" s="21"/>
    </row>
    <row r="22" spans="2:6">
      <c r="B22" s="19" t="s">
        <v>222</v>
      </c>
      <c r="C22" s="22">
        <v>37.700000000000003</v>
      </c>
      <c r="D22" s="23">
        <v>36.799999999999997</v>
      </c>
      <c r="E22" s="23">
        <v>37.4</v>
      </c>
      <c r="F22" s="23">
        <v>37.700000000000003</v>
      </c>
    </row>
    <row r="23" spans="2:6">
      <c r="B23" s="19" t="s">
        <v>15</v>
      </c>
      <c r="C23" s="25">
        <v>0.106</v>
      </c>
      <c r="D23" s="26">
        <v>0.107</v>
      </c>
      <c r="E23" s="26">
        <v>0.107</v>
      </c>
      <c r="F23" s="26">
        <v>0.109</v>
      </c>
    </row>
    <row r="24" spans="2:6">
      <c r="B24" s="19" t="s">
        <v>223</v>
      </c>
      <c r="C24" s="22">
        <v>2.7</v>
      </c>
      <c r="D24" s="23">
        <v>2.7</v>
      </c>
      <c r="E24" s="23">
        <v>2.7</v>
      </c>
      <c r="F24" s="23">
        <v>2.7</v>
      </c>
    </row>
  </sheetData>
  <conditionalFormatting sqref="F12:F16 C18:F23 D10:E10">
    <cfRule type="expression" dxfId="752" priority="55" stopIfTrue="1">
      <formula>CelHeeftFormule</formula>
    </cfRule>
  </conditionalFormatting>
  <conditionalFormatting sqref="B4:E5">
    <cfRule type="expression" dxfId="751" priority="54" stopIfTrue="1">
      <formula>CelHeeftFormule</formula>
    </cfRule>
  </conditionalFormatting>
  <conditionalFormatting sqref="B6">
    <cfRule type="expression" dxfId="750" priority="53" stopIfTrue="1">
      <formula>CelHeeftFormule</formula>
    </cfRule>
  </conditionalFormatting>
  <conditionalFormatting sqref="F4:F5">
    <cfRule type="expression" dxfId="749" priority="52" stopIfTrue="1">
      <formula>CelHeeftFormule</formula>
    </cfRule>
  </conditionalFormatting>
  <conditionalFormatting sqref="F6">
    <cfRule type="expression" dxfId="748" priority="48" stopIfTrue="1">
      <formula>CelHeeftFormule</formula>
    </cfRule>
  </conditionalFormatting>
  <conditionalFormatting sqref="B8:B9">
    <cfRule type="expression" dxfId="747" priority="47" stopIfTrue="1">
      <formula>CelHeeftFormule</formula>
    </cfRule>
  </conditionalFormatting>
  <conditionalFormatting sqref="F8:F10">
    <cfRule type="expression" dxfId="746" priority="34" stopIfTrue="1">
      <formula>CelHeeftFormule</formula>
    </cfRule>
  </conditionalFormatting>
  <conditionalFormatting sqref="F24">
    <cfRule type="expression" dxfId="745" priority="33" stopIfTrue="1">
      <formula>CelHeeftFormule</formula>
    </cfRule>
  </conditionalFormatting>
  <conditionalFormatting sqref="F11">
    <cfRule type="expression" dxfId="744" priority="35" stopIfTrue="1">
      <formula>CelHeeftFormule</formula>
    </cfRule>
  </conditionalFormatting>
  <conditionalFormatting sqref="F17 F7">
    <cfRule type="expression" dxfId="743" priority="36" stopIfTrue="1">
      <formula>CelHeeftFormule</formula>
    </cfRule>
  </conditionalFormatting>
  <conditionalFormatting sqref="E12:E16">
    <cfRule type="expression" dxfId="742" priority="22" stopIfTrue="1">
      <formula>CelHeeftFormule</formula>
    </cfRule>
  </conditionalFormatting>
  <conditionalFormatting sqref="E11">
    <cfRule type="expression" dxfId="741" priority="19" stopIfTrue="1">
      <formula>CelHeeftFormule</formula>
    </cfRule>
  </conditionalFormatting>
  <conditionalFormatting sqref="E8:E9">
    <cfRule type="expression" dxfId="740" priority="18" stopIfTrue="1">
      <formula>CelHeeftFormule</formula>
    </cfRule>
  </conditionalFormatting>
  <conditionalFormatting sqref="E24">
    <cfRule type="expression" dxfId="739" priority="17" stopIfTrue="1">
      <formula>CelHeeftFormule</formula>
    </cfRule>
  </conditionalFormatting>
  <conditionalFormatting sqref="E6">
    <cfRule type="expression" dxfId="738" priority="21" stopIfTrue="1">
      <formula>CelHeeftFormule</formula>
    </cfRule>
  </conditionalFormatting>
  <conditionalFormatting sqref="E17 E7">
    <cfRule type="expression" dxfId="737" priority="20" stopIfTrue="1">
      <formula>CelHeeftFormule</formula>
    </cfRule>
  </conditionalFormatting>
  <conditionalFormatting sqref="C12:C16">
    <cfRule type="expression" dxfId="736" priority="16" stopIfTrue="1">
      <formula>CelHeeftFormule</formula>
    </cfRule>
  </conditionalFormatting>
  <conditionalFormatting sqref="C6">
    <cfRule type="expression" dxfId="735" priority="15" stopIfTrue="1">
      <formula>CelHeeftFormule</formula>
    </cfRule>
  </conditionalFormatting>
  <conditionalFormatting sqref="C6">
    <cfRule type="expression" dxfId="734" priority="14" stopIfTrue="1">
      <formula>CelHeeftFormule</formula>
    </cfRule>
  </conditionalFormatting>
  <conditionalFormatting sqref="C11">
    <cfRule type="expression" dxfId="733" priority="13" stopIfTrue="1">
      <formula>CelHeeftFormule</formula>
    </cfRule>
  </conditionalFormatting>
  <conditionalFormatting sqref="C17">
    <cfRule type="expression" dxfId="732" priority="12" stopIfTrue="1">
      <formula>CelHeeftFormule</formula>
    </cfRule>
  </conditionalFormatting>
  <conditionalFormatting sqref="C8:C9">
    <cfRule type="expression" dxfId="731" priority="11" stopIfTrue="1">
      <formula>CelHeeftFormule</formula>
    </cfRule>
  </conditionalFormatting>
  <conditionalFormatting sqref="C7">
    <cfRule type="expression" dxfId="730" priority="10" stopIfTrue="1">
      <formula>CelHeeftFormule</formula>
    </cfRule>
  </conditionalFormatting>
  <conditionalFormatting sqref="C7">
    <cfRule type="expression" dxfId="729" priority="9" stopIfTrue="1">
      <formula>CelHeeftFormule</formula>
    </cfRule>
  </conditionalFormatting>
  <conditionalFormatting sqref="C24">
    <cfRule type="expression" dxfId="728" priority="8" stopIfTrue="1">
      <formula>CelHeeftFormule</formula>
    </cfRule>
  </conditionalFormatting>
  <conditionalFormatting sqref="D12:D16">
    <cfRule type="expression" dxfId="727" priority="7" stopIfTrue="1">
      <formula>CelHeeftFormule</formula>
    </cfRule>
  </conditionalFormatting>
  <conditionalFormatting sqref="D11">
    <cfRule type="expression" dxfId="726" priority="4" stopIfTrue="1">
      <formula>CelHeeftFormule</formula>
    </cfRule>
  </conditionalFormatting>
  <conditionalFormatting sqref="D8:D9">
    <cfRule type="expression" dxfId="725" priority="3" stopIfTrue="1">
      <formula>CelHeeftFormule</formula>
    </cfRule>
  </conditionalFormatting>
  <conditionalFormatting sqref="D24">
    <cfRule type="expression" dxfId="724" priority="2" stopIfTrue="1">
      <formula>CelHeeftFormule</formula>
    </cfRule>
  </conditionalFormatting>
  <conditionalFormatting sqref="D6">
    <cfRule type="expression" dxfId="723" priority="6" stopIfTrue="1">
      <formula>CelHeeftFormule</formula>
    </cfRule>
  </conditionalFormatting>
  <conditionalFormatting sqref="D17 D7">
    <cfRule type="expression" dxfId="722" priority="5" stopIfTrue="1">
      <formula>CelHeeftFormule</formula>
    </cfRule>
  </conditionalFormatting>
  <conditionalFormatting sqref="C10">
    <cfRule type="expression" dxfId="721" priority="1" stopIfTrue="1">
      <formula>CelHeeftFormule</formula>
    </cfRule>
  </conditionalFormatting>
  <hyperlinks>
    <hyperlink ref="B2" location="Inhoudsopgave!A1" display="GO BACK TO TABLE OF CONTENTS" xr:uid="{00000000-0004-0000-0100-000000000000}"/>
  </hyperlinks>
  <pageMargins left="0.7" right="0.7" top="0.75" bottom="0.75" header="0.3" footer="0.3"/>
  <pageSetup paperSize="9" scale="9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8"/>
  <sheetViews>
    <sheetView workbookViewId="0">
      <selection activeCell="B2" sqref="B2"/>
    </sheetView>
  </sheetViews>
  <sheetFormatPr defaultColWidth="9.140625" defaultRowHeight="12.75"/>
  <cols>
    <col min="1" max="1" width="2.85546875" style="2" customWidth="1"/>
    <col min="2" max="2" width="70.42578125" style="2" bestFit="1" customWidth="1"/>
    <col min="3" max="6" width="11.5703125" style="2" customWidth="1"/>
    <col min="7" max="16384" width="9.140625" style="2"/>
  </cols>
  <sheetData>
    <row r="2" spans="2:6" ht="21" customHeight="1">
      <c r="B2" s="14" t="s">
        <v>0</v>
      </c>
    </row>
    <row r="4" spans="2:6" ht="15.75">
      <c r="B4" s="15" t="s">
        <v>17</v>
      </c>
      <c r="C4" s="5"/>
      <c r="E4" s="5"/>
      <c r="F4" s="5"/>
    </row>
    <row r="5" spans="2:6" ht="15.75">
      <c r="B5" s="5"/>
      <c r="C5" s="5"/>
      <c r="E5" s="5"/>
      <c r="F5" s="5"/>
    </row>
    <row r="6" spans="2:6" ht="24">
      <c r="B6" s="32" t="s">
        <v>18</v>
      </c>
      <c r="C6" s="269" t="s">
        <v>224</v>
      </c>
      <c r="D6" s="270" t="s">
        <v>225</v>
      </c>
      <c r="E6" s="270" t="s">
        <v>19</v>
      </c>
      <c r="F6" s="270" t="s">
        <v>226</v>
      </c>
    </row>
    <row r="7" spans="2:6">
      <c r="B7" s="33" t="s">
        <v>191</v>
      </c>
      <c r="C7" s="34">
        <v>455</v>
      </c>
      <c r="D7" s="35">
        <v>476</v>
      </c>
      <c r="E7" s="36">
        <v>-7.0000000000000007E-2</v>
      </c>
      <c r="F7" s="35">
        <v>448</v>
      </c>
    </row>
    <row r="8" spans="2:6">
      <c r="B8" s="33" t="s">
        <v>20</v>
      </c>
      <c r="C8" s="34">
        <v>21</v>
      </c>
      <c r="D8" s="35">
        <v>26</v>
      </c>
      <c r="E8" s="36">
        <v>-0.19</v>
      </c>
      <c r="F8" s="35">
        <v>23</v>
      </c>
    </row>
    <row r="9" spans="2:6">
      <c r="B9" s="37" t="s">
        <v>23</v>
      </c>
      <c r="C9" s="38">
        <v>4</v>
      </c>
      <c r="D9" s="39">
        <v>27</v>
      </c>
      <c r="E9" s="40">
        <v>-0.85</v>
      </c>
      <c r="F9" s="39">
        <v>28</v>
      </c>
    </row>
    <row r="10" spans="2:6" s="11" customFormat="1">
      <c r="B10" s="41" t="s">
        <v>24</v>
      </c>
      <c r="C10" s="42">
        <v>480</v>
      </c>
      <c r="D10" s="43">
        <v>529</v>
      </c>
      <c r="E10" s="44">
        <v>-0.09</v>
      </c>
      <c r="F10" s="43">
        <v>499</v>
      </c>
    </row>
    <row r="11" spans="2:6">
      <c r="B11" s="33" t="s">
        <v>190</v>
      </c>
      <c r="C11" s="34">
        <v>272</v>
      </c>
      <c r="D11" s="35">
        <v>271</v>
      </c>
      <c r="E11" s="36">
        <v>0</v>
      </c>
      <c r="F11" s="35">
        <v>289</v>
      </c>
    </row>
    <row r="12" spans="2:6">
      <c r="B12" s="37" t="s">
        <v>25</v>
      </c>
      <c r="C12" s="38">
        <v>29</v>
      </c>
      <c r="D12" s="39">
        <v>28</v>
      </c>
      <c r="E12" s="40">
        <v>0.04</v>
      </c>
      <c r="F12" s="39">
        <v>15</v>
      </c>
    </row>
    <row r="13" spans="2:6" s="11" customFormat="1">
      <c r="B13" s="46" t="s">
        <v>26</v>
      </c>
      <c r="C13" s="42">
        <v>301</v>
      </c>
      <c r="D13" s="43">
        <v>299</v>
      </c>
      <c r="E13" s="44">
        <v>0.01</v>
      </c>
      <c r="F13" s="43">
        <v>304</v>
      </c>
    </row>
    <row r="14" spans="2:6" s="11" customFormat="1">
      <c r="B14" s="47" t="s">
        <v>27</v>
      </c>
      <c r="C14" s="48">
        <v>301</v>
      </c>
      <c r="D14" s="49">
        <v>299</v>
      </c>
      <c r="E14" s="50">
        <v>0.01</v>
      </c>
      <c r="F14" s="49">
        <v>304</v>
      </c>
    </row>
    <row r="15" spans="2:6">
      <c r="B15" s="51" t="s">
        <v>28</v>
      </c>
      <c r="C15" s="52">
        <v>-16</v>
      </c>
      <c r="D15" s="53">
        <v>-20</v>
      </c>
      <c r="E15" s="54">
        <v>0.2</v>
      </c>
      <c r="F15" s="53">
        <v>-4</v>
      </c>
    </row>
    <row r="16" spans="2:6" s="11" customFormat="1">
      <c r="B16" s="41" t="s">
        <v>29</v>
      </c>
      <c r="C16" s="42">
        <v>195</v>
      </c>
      <c r="D16" s="43">
        <v>250</v>
      </c>
      <c r="E16" s="44">
        <v>-0.22</v>
      </c>
      <c r="F16" s="43">
        <v>199</v>
      </c>
    </row>
    <row r="17" spans="2:6">
      <c r="B17" s="37" t="s">
        <v>30</v>
      </c>
      <c r="C17" s="38">
        <v>46</v>
      </c>
      <c r="D17" s="39">
        <v>63</v>
      </c>
      <c r="E17" s="40">
        <v>-0.27</v>
      </c>
      <c r="F17" s="39">
        <v>57</v>
      </c>
    </row>
    <row r="18" spans="2:6" s="11" customFormat="1">
      <c r="B18" s="46" t="s">
        <v>227</v>
      </c>
      <c r="C18" s="42">
        <v>149</v>
      </c>
      <c r="D18" s="43">
        <v>187</v>
      </c>
      <c r="E18" s="44">
        <v>-0.2</v>
      </c>
      <c r="F18" s="43">
        <v>142</v>
      </c>
    </row>
    <row r="19" spans="2:6">
      <c r="B19" s="18" t="s">
        <v>228</v>
      </c>
      <c r="C19" s="34">
        <v>0</v>
      </c>
      <c r="D19" s="35">
        <v>-1</v>
      </c>
      <c r="E19" s="36"/>
      <c r="F19" s="35">
        <v>14</v>
      </c>
    </row>
    <row r="20" spans="2:6" s="11" customFormat="1" ht="13.5" thickBot="1">
      <c r="B20" s="61" t="s">
        <v>31</v>
      </c>
      <c r="C20" s="62">
        <v>0</v>
      </c>
      <c r="D20" s="63">
        <v>-1</v>
      </c>
      <c r="E20" s="64"/>
      <c r="F20" s="63">
        <v>14</v>
      </c>
    </row>
    <row r="21" spans="2:6" s="11" customFormat="1">
      <c r="B21" s="56" t="s">
        <v>229</v>
      </c>
      <c r="C21" s="42">
        <v>149</v>
      </c>
      <c r="D21" s="43">
        <v>188</v>
      </c>
      <c r="E21" s="44">
        <v>-0.21</v>
      </c>
      <c r="F21" s="43">
        <v>128</v>
      </c>
    </row>
    <row r="22" spans="2:6">
      <c r="B22" s="33" t="s">
        <v>32</v>
      </c>
      <c r="C22" s="57">
        <v>0.56699999999999995</v>
      </c>
      <c r="D22" s="58">
        <v>0.51300000000000001</v>
      </c>
      <c r="E22" s="36"/>
      <c r="F22" s="58">
        <v>0.57899999999999996</v>
      </c>
    </row>
    <row r="23" spans="2:6">
      <c r="B23" s="33" t="s">
        <v>33</v>
      </c>
      <c r="C23" s="57">
        <v>0.56699999999999995</v>
      </c>
      <c r="D23" s="58">
        <v>0.51200000000000001</v>
      </c>
      <c r="E23" s="36"/>
      <c r="F23" s="58">
        <v>0.60099999999999998</v>
      </c>
    </row>
    <row r="24" spans="2:6">
      <c r="B24" s="33" t="s">
        <v>34</v>
      </c>
      <c r="C24" s="57">
        <v>8.5000000000000006E-2</v>
      </c>
      <c r="D24" s="58">
        <v>0.105</v>
      </c>
      <c r="E24" s="36"/>
      <c r="F24" s="58">
        <v>7.8E-2</v>
      </c>
    </row>
    <row r="25" spans="2:6">
      <c r="B25" s="33" t="s">
        <v>35</v>
      </c>
      <c r="C25" s="57">
        <v>8.5000000000000006E-2</v>
      </c>
      <c r="D25" s="58">
        <v>0.105</v>
      </c>
      <c r="E25" s="36"/>
      <c r="F25" s="58">
        <v>7.0000000000000007E-2</v>
      </c>
    </row>
    <row r="26" spans="2:6">
      <c r="B26" s="33" t="s">
        <v>189</v>
      </c>
      <c r="C26" s="59">
        <v>1.47E-2</v>
      </c>
      <c r="D26" s="60">
        <v>1.55E-2</v>
      </c>
      <c r="E26" s="60"/>
      <c r="F26" s="60">
        <v>1.46E-2</v>
      </c>
    </row>
    <row r="27" spans="2:6">
      <c r="B27" s="33" t="s">
        <v>36</v>
      </c>
      <c r="C27" s="59">
        <v>8.8000000000000005E-3</v>
      </c>
      <c r="D27" s="60">
        <v>8.8000000000000005E-3</v>
      </c>
      <c r="E27" s="60"/>
      <c r="F27" s="60">
        <v>9.4000000000000004E-3</v>
      </c>
    </row>
    <row r="28" spans="2:6">
      <c r="B28" s="33" t="s">
        <v>37</v>
      </c>
      <c r="C28" s="59">
        <v>8.8000000000000005E-3</v>
      </c>
      <c r="D28" s="60">
        <v>8.8000000000000005E-3</v>
      </c>
      <c r="E28" s="60"/>
      <c r="F28" s="60">
        <v>9.4000000000000004E-3</v>
      </c>
    </row>
  </sheetData>
  <conditionalFormatting sqref="B4:C5 B7:B10 E4:F5 D22 C19:D19 B14 E14:F14 E19:E21">
    <cfRule type="expression" dxfId="720" priority="289" stopIfTrue="1">
      <formula>CelHeeftFormule</formula>
    </cfRule>
  </conditionalFormatting>
  <conditionalFormatting sqref="B17">
    <cfRule type="expression" dxfId="719" priority="266" stopIfTrue="1">
      <formula>CelHeeftFormule</formula>
    </cfRule>
  </conditionalFormatting>
  <conditionalFormatting sqref="B22:B25 B27">
    <cfRule type="expression" dxfId="718" priority="265" stopIfTrue="1">
      <formula>CelHeeftFormule</formula>
    </cfRule>
  </conditionalFormatting>
  <conditionalFormatting sqref="B6">
    <cfRule type="expression" dxfId="717" priority="264" stopIfTrue="1">
      <formula>CelHeeftFormule</formula>
    </cfRule>
  </conditionalFormatting>
  <conditionalFormatting sqref="B26">
    <cfRule type="expression" dxfId="716" priority="263" stopIfTrue="1">
      <formula>CelHeeftFormule</formula>
    </cfRule>
  </conditionalFormatting>
  <conditionalFormatting sqref="B19">
    <cfRule type="expression" dxfId="715" priority="262" stopIfTrue="1">
      <formula>CelHeeftFormule</formula>
    </cfRule>
  </conditionalFormatting>
  <conditionalFormatting sqref="B15:B16">
    <cfRule type="expression" dxfId="714" priority="260" stopIfTrue="1">
      <formula>CelHeeftFormule</formula>
    </cfRule>
  </conditionalFormatting>
  <conditionalFormatting sqref="B12">
    <cfRule type="expression" dxfId="713" priority="258" stopIfTrue="1">
      <formula>CelHeeftFormule</formula>
    </cfRule>
  </conditionalFormatting>
  <conditionalFormatting sqref="B13">
    <cfRule type="expression" dxfId="712" priority="257" stopIfTrue="1">
      <formula>CelHeeftFormule</formula>
    </cfRule>
  </conditionalFormatting>
  <conditionalFormatting sqref="B11">
    <cfRule type="expression" dxfId="711" priority="259" stopIfTrue="1">
      <formula>CelHeeftFormule</formula>
    </cfRule>
  </conditionalFormatting>
  <conditionalFormatting sqref="B28">
    <cfRule type="expression" dxfId="710" priority="256" stopIfTrue="1">
      <formula>CelHeeftFormule</formula>
    </cfRule>
  </conditionalFormatting>
  <conditionalFormatting sqref="E6:F6">
    <cfRule type="expression" dxfId="709" priority="254" stopIfTrue="1">
      <formula>CelHeeftFormule</formula>
    </cfRule>
  </conditionalFormatting>
  <conditionalFormatting sqref="D6">
    <cfRule type="expression" dxfId="708" priority="240" stopIfTrue="1">
      <formula>CelHeeftFormule</formula>
    </cfRule>
  </conditionalFormatting>
  <conditionalFormatting sqref="C6">
    <cfRule type="expression" dxfId="707" priority="227" stopIfTrue="1">
      <formula>CelHeeftFormule</formula>
    </cfRule>
  </conditionalFormatting>
  <conditionalFormatting sqref="E7:E10">
    <cfRule type="expression" dxfId="706" priority="116" stopIfTrue="1">
      <formula>CelHeeftFormule</formula>
    </cfRule>
  </conditionalFormatting>
  <conditionalFormatting sqref="E17">
    <cfRule type="expression" dxfId="705" priority="115" stopIfTrue="1">
      <formula>CelHeeftFormule</formula>
    </cfRule>
  </conditionalFormatting>
  <conditionalFormatting sqref="E22:E28">
    <cfRule type="expression" dxfId="704" priority="114" stopIfTrue="1">
      <formula>CelHeeftFormule</formula>
    </cfRule>
  </conditionalFormatting>
  <conditionalFormatting sqref="D8">
    <cfRule type="expression" dxfId="703" priority="113" stopIfTrue="1">
      <formula>CelHeeftFormule</formula>
    </cfRule>
  </conditionalFormatting>
  <conditionalFormatting sqref="D7">
    <cfRule type="expression" dxfId="702" priority="112" stopIfTrue="1">
      <formula>CelHeeftFormule</formula>
    </cfRule>
  </conditionalFormatting>
  <conditionalFormatting sqref="D9">
    <cfRule type="expression" dxfId="701" priority="111" stopIfTrue="1">
      <formula>CelHeeftFormule</formula>
    </cfRule>
  </conditionalFormatting>
  <conditionalFormatting sqref="D17 D20">
    <cfRule type="expression" dxfId="700" priority="110" stopIfTrue="1">
      <formula>CelHeeftFormule</formula>
    </cfRule>
  </conditionalFormatting>
  <conditionalFormatting sqref="D10">
    <cfRule type="expression" dxfId="699" priority="109" stopIfTrue="1">
      <formula>CelHeeftFormule</formula>
    </cfRule>
  </conditionalFormatting>
  <conditionalFormatting sqref="D14">
    <cfRule type="expression" dxfId="698" priority="108" stopIfTrue="1">
      <formula>CelHeeftFormule</formula>
    </cfRule>
  </conditionalFormatting>
  <conditionalFormatting sqref="D27:D28">
    <cfRule type="expression" dxfId="697" priority="104" stopIfTrue="1">
      <formula>CelHeeftFormule</formula>
    </cfRule>
  </conditionalFormatting>
  <conditionalFormatting sqref="D24:D25">
    <cfRule type="expression" dxfId="696" priority="107" stopIfTrue="1">
      <formula>CelHeeftFormule</formula>
    </cfRule>
  </conditionalFormatting>
  <conditionalFormatting sqref="D21">
    <cfRule type="expression" dxfId="695" priority="105" stopIfTrue="1">
      <formula>CelHeeftFormule</formula>
    </cfRule>
  </conditionalFormatting>
  <conditionalFormatting sqref="C17 C20">
    <cfRule type="expression" dxfId="694" priority="99" stopIfTrue="1">
      <formula>CelHeeftFormule</formula>
    </cfRule>
  </conditionalFormatting>
  <conditionalFormatting sqref="C27:C28">
    <cfRule type="expression" dxfId="693" priority="93" stopIfTrue="1">
      <formula>CelHeeftFormule</formula>
    </cfRule>
  </conditionalFormatting>
  <conditionalFormatting sqref="D26">
    <cfRule type="expression" dxfId="692" priority="103" stopIfTrue="1">
      <formula>CelHeeftFormule</formula>
    </cfRule>
  </conditionalFormatting>
  <conditionalFormatting sqref="C8">
    <cfRule type="expression" dxfId="691" priority="102" stopIfTrue="1">
      <formula>CelHeeftFormule</formula>
    </cfRule>
  </conditionalFormatting>
  <conditionalFormatting sqref="C7">
    <cfRule type="expression" dxfId="690" priority="101" stopIfTrue="1">
      <formula>CelHeeftFormule</formula>
    </cfRule>
  </conditionalFormatting>
  <conditionalFormatting sqref="C9">
    <cfRule type="expression" dxfId="689" priority="100" stopIfTrue="1">
      <formula>CelHeeftFormule</formula>
    </cfRule>
  </conditionalFormatting>
  <conditionalFormatting sqref="C10">
    <cfRule type="expression" dxfId="688" priority="98" stopIfTrue="1">
      <formula>CelHeeftFormule</formula>
    </cfRule>
  </conditionalFormatting>
  <conditionalFormatting sqref="C14">
    <cfRule type="expression" dxfId="687" priority="97" stopIfTrue="1">
      <formula>CelHeeftFormule</formula>
    </cfRule>
  </conditionalFormatting>
  <conditionalFormatting sqref="C21">
    <cfRule type="expression" dxfId="686" priority="94" stopIfTrue="1">
      <formula>CelHeeftFormule</formula>
    </cfRule>
  </conditionalFormatting>
  <conditionalFormatting sqref="C22:C25">
    <cfRule type="expression" dxfId="685" priority="96" stopIfTrue="1">
      <formula>CelHeeftFormule</formula>
    </cfRule>
  </conditionalFormatting>
  <conditionalFormatting sqref="C26">
    <cfRule type="expression" dxfId="684" priority="92" stopIfTrue="1">
      <formula>CelHeeftFormule</formula>
    </cfRule>
  </conditionalFormatting>
  <conditionalFormatting sqref="B18">
    <cfRule type="expression" dxfId="683" priority="190" stopIfTrue="1">
      <formula>CelHeeftFormule</formula>
    </cfRule>
  </conditionalFormatting>
  <conditionalFormatting sqref="D23">
    <cfRule type="expression" dxfId="682" priority="77" stopIfTrue="1">
      <formula>CelHeeftFormule</formula>
    </cfRule>
  </conditionalFormatting>
  <conditionalFormatting sqref="D15">
    <cfRule type="expression" dxfId="681" priority="75" stopIfTrue="1">
      <formula>CelHeeftFormule</formula>
    </cfRule>
  </conditionalFormatting>
  <conditionalFormatting sqref="E15:E16">
    <cfRule type="expression" dxfId="680" priority="76" stopIfTrue="1">
      <formula>CelHeeftFormule</formula>
    </cfRule>
  </conditionalFormatting>
  <conditionalFormatting sqref="D16">
    <cfRule type="expression" dxfId="679" priority="74" stopIfTrue="1">
      <formula>CelHeeftFormule</formula>
    </cfRule>
  </conditionalFormatting>
  <conditionalFormatting sqref="C15">
    <cfRule type="expression" dxfId="678" priority="73" stopIfTrue="1">
      <formula>CelHeeftFormule</formula>
    </cfRule>
  </conditionalFormatting>
  <conditionalFormatting sqref="D11">
    <cfRule type="expression" dxfId="677" priority="69" stopIfTrue="1">
      <formula>CelHeeftFormule</formula>
    </cfRule>
  </conditionalFormatting>
  <conditionalFormatting sqref="C11">
    <cfRule type="expression" dxfId="676" priority="68" stopIfTrue="1">
      <formula>CelHeeftFormule</formula>
    </cfRule>
  </conditionalFormatting>
  <conditionalFormatting sqref="E11">
    <cfRule type="expression" dxfId="675" priority="66" stopIfTrue="1">
      <formula>CelHeeftFormule</formula>
    </cfRule>
  </conditionalFormatting>
  <conditionalFormatting sqref="E12:E13">
    <cfRule type="expression" dxfId="674" priority="65" stopIfTrue="1">
      <formula>CelHeeftFormule</formula>
    </cfRule>
  </conditionalFormatting>
  <conditionalFormatting sqref="C12">
    <cfRule type="expression" dxfId="673" priority="62" stopIfTrue="1">
      <formula>CelHeeftFormule</formula>
    </cfRule>
  </conditionalFormatting>
  <conditionalFormatting sqref="D12">
    <cfRule type="expression" dxfId="672" priority="64" stopIfTrue="1">
      <formula>CelHeeftFormule</formula>
    </cfRule>
  </conditionalFormatting>
  <conditionalFormatting sqref="D13">
    <cfRule type="expression" dxfId="671" priority="63" stopIfTrue="1">
      <formula>CelHeeftFormule</formula>
    </cfRule>
  </conditionalFormatting>
  <conditionalFormatting sqref="C13">
    <cfRule type="expression" dxfId="670" priority="61" stopIfTrue="1">
      <formula>CelHeeftFormule</formula>
    </cfRule>
  </conditionalFormatting>
  <conditionalFormatting sqref="E18">
    <cfRule type="expression" dxfId="669" priority="58" stopIfTrue="1">
      <formula>CelHeeftFormule</formula>
    </cfRule>
  </conditionalFormatting>
  <conditionalFormatting sqref="C16">
    <cfRule type="expression" dxfId="668" priority="72" stopIfTrue="1">
      <formula>CelHeeftFormule</formula>
    </cfRule>
  </conditionalFormatting>
  <conditionalFormatting sqref="D18">
    <cfRule type="expression" dxfId="667" priority="57" stopIfTrue="1">
      <formula>CelHeeftFormule</formula>
    </cfRule>
  </conditionalFormatting>
  <conditionalFormatting sqref="C18">
    <cfRule type="expression" dxfId="666" priority="56" stopIfTrue="1">
      <formula>CelHeeftFormule</formula>
    </cfRule>
  </conditionalFormatting>
  <conditionalFormatting sqref="F22">
    <cfRule type="expression" dxfId="665" priority="17" stopIfTrue="1">
      <formula>CelHeeftFormule</formula>
    </cfRule>
  </conditionalFormatting>
  <conditionalFormatting sqref="F7:F10">
    <cfRule type="expression" dxfId="664" priority="16" stopIfTrue="1">
      <formula>CelHeeftFormule</formula>
    </cfRule>
  </conditionalFormatting>
  <conditionalFormatting sqref="F17">
    <cfRule type="expression" dxfId="663" priority="15" stopIfTrue="1">
      <formula>CelHeeftFormule</formula>
    </cfRule>
  </conditionalFormatting>
  <conditionalFormatting sqref="F24:F26">
    <cfRule type="expression" dxfId="662" priority="14" stopIfTrue="1">
      <formula>CelHeeftFormule</formula>
    </cfRule>
  </conditionalFormatting>
  <conditionalFormatting sqref="F23">
    <cfRule type="expression" dxfId="661" priority="12" stopIfTrue="1">
      <formula>CelHeeftFormule</formula>
    </cfRule>
  </conditionalFormatting>
  <conditionalFormatting sqref="F27:F28">
    <cfRule type="expression" dxfId="660" priority="13" stopIfTrue="1">
      <formula>CelHeeftFormule</formula>
    </cfRule>
  </conditionalFormatting>
  <conditionalFormatting sqref="F15:F16">
    <cfRule type="expression" dxfId="659" priority="11" stopIfTrue="1">
      <formula>CelHeeftFormule</formula>
    </cfRule>
  </conditionalFormatting>
  <conditionalFormatting sqref="F11">
    <cfRule type="expression" dxfId="658" priority="10" stopIfTrue="1">
      <formula>CelHeeftFormule</formula>
    </cfRule>
  </conditionalFormatting>
  <conditionalFormatting sqref="F12:F13">
    <cfRule type="expression" dxfId="657" priority="9" stopIfTrue="1">
      <formula>CelHeeftFormule</formula>
    </cfRule>
  </conditionalFormatting>
  <conditionalFormatting sqref="F19">
    <cfRule type="expression" dxfId="656" priority="4" stopIfTrue="1">
      <formula>CelHeeftFormule</formula>
    </cfRule>
  </conditionalFormatting>
  <conditionalFormatting sqref="F20">
    <cfRule type="expression" dxfId="655" priority="3" stopIfTrue="1">
      <formula>CelHeeftFormule</formula>
    </cfRule>
  </conditionalFormatting>
  <conditionalFormatting sqref="F21">
    <cfRule type="expression" dxfId="654" priority="2" stopIfTrue="1">
      <formula>CelHeeftFormule</formula>
    </cfRule>
  </conditionalFormatting>
  <conditionalFormatting sqref="F18">
    <cfRule type="expression" dxfId="653" priority="1" stopIfTrue="1">
      <formula>CelHeeftFormule</formula>
    </cfRule>
  </conditionalFormatting>
  <hyperlinks>
    <hyperlink ref="B2" location="Inhoudsopgave!A1" display="GO BACK TO TABLE OF CONTENTS" xr:uid="{00000000-0004-0000-0200-000000000000}"/>
  </hyperlinks>
  <pageMargins left="0.7" right="0.7" top="0.75" bottom="0.75" header="0.3" footer="0.3"/>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16"/>
  <sheetViews>
    <sheetView workbookViewId="0">
      <selection activeCell="B2" sqref="B2"/>
    </sheetView>
  </sheetViews>
  <sheetFormatPr defaultColWidth="9.140625" defaultRowHeight="12.75"/>
  <cols>
    <col min="1" max="1" width="2.85546875" style="2" customWidth="1"/>
    <col min="2" max="2" width="68.28515625" style="2" bestFit="1" customWidth="1"/>
    <col min="3" max="6" width="11.5703125" style="2" customWidth="1"/>
    <col min="7" max="16384" width="9.140625" style="2"/>
  </cols>
  <sheetData>
    <row r="2" spans="2:6" ht="21" customHeight="1">
      <c r="B2" s="14" t="s">
        <v>0</v>
      </c>
    </row>
    <row r="4" spans="2:6">
      <c r="B4" s="15" t="s">
        <v>50</v>
      </c>
    </row>
    <row r="5" spans="2:6" ht="15.75">
      <c r="B5" s="15" t="s">
        <v>38</v>
      </c>
      <c r="C5" s="5"/>
      <c r="E5" s="5"/>
      <c r="F5" s="5"/>
    </row>
    <row r="6" spans="2:6" ht="15.75">
      <c r="B6" s="5"/>
      <c r="C6" s="5"/>
      <c r="E6" s="5"/>
      <c r="F6" s="5"/>
    </row>
    <row r="7" spans="2:6" ht="24">
      <c r="B7" s="32" t="s">
        <v>18</v>
      </c>
      <c r="C7" s="269" t="s">
        <v>224</v>
      </c>
      <c r="D7" s="270" t="s">
        <v>225</v>
      </c>
      <c r="E7" s="270" t="s">
        <v>19</v>
      </c>
      <c r="F7" s="273" t="s">
        <v>226</v>
      </c>
    </row>
    <row r="8" spans="2:6">
      <c r="B8" s="33" t="s">
        <v>191</v>
      </c>
      <c r="C8" s="34">
        <v>455</v>
      </c>
      <c r="D8" s="35">
        <v>476</v>
      </c>
      <c r="E8" s="36">
        <v>-0.04</v>
      </c>
      <c r="F8" s="55">
        <v>448</v>
      </c>
    </row>
    <row r="9" spans="2:6">
      <c r="B9" s="33" t="s">
        <v>20</v>
      </c>
      <c r="C9" s="34">
        <v>21</v>
      </c>
      <c r="D9" s="35">
        <v>26</v>
      </c>
      <c r="E9" s="36">
        <v>-0.19</v>
      </c>
      <c r="F9" s="55">
        <v>23</v>
      </c>
    </row>
    <row r="10" spans="2:6">
      <c r="B10" s="33" t="s">
        <v>21</v>
      </c>
      <c r="C10" s="34">
        <v>-3</v>
      </c>
      <c r="D10" s="35">
        <v>29</v>
      </c>
      <c r="E10" s="36">
        <v>-1.1000000000000001</v>
      </c>
      <c r="F10" s="55">
        <v>12</v>
      </c>
    </row>
    <row r="11" spans="2:6">
      <c r="B11" s="33" t="s">
        <v>230</v>
      </c>
      <c r="C11" s="34">
        <v>7</v>
      </c>
      <c r="D11" s="35">
        <v>-2</v>
      </c>
      <c r="E11" s="45">
        <v>4.5</v>
      </c>
      <c r="F11" s="55">
        <v>15</v>
      </c>
    </row>
    <row r="12" spans="2:6" ht="13.5" thickBot="1">
      <c r="B12" s="68" t="s">
        <v>22</v>
      </c>
      <c r="C12" s="69">
        <v>0</v>
      </c>
      <c r="D12" s="72">
        <v>0</v>
      </c>
      <c r="E12" s="71">
        <v>0</v>
      </c>
      <c r="F12" s="70">
        <v>1</v>
      </c>
    </row>
    <row r="13" spans="2:6">
      <c r="B13" s="41" t="s">
        <v>24</v>
      </c>
      <c r="C13" s="42">
        <v>480</v>
      </c>
      <c r="D13" s="43">
        <v>529</v>
      </c>
      <c r="E13" s="44">
        <v>-0.09</v>
      </c>
      <c r="F13" s="43">
        <v>499</v>
      </c>
    </row>
    <row r="14" spans="2:6" ht="13.5" thickBot="1">
      <c r="B14" s="68" t="s">
        <v>228</v>
      </c>
      <c r="C14" s="69">
        <v>0</v>
      </c>
      <c r="D14" s="72">
        <v>-1</v>
      </c>
      <c r="E14" s="71"/>
      <c r="F14" s="70">
        <v>18</v>
      </c>
    </row>
    <row r="15" spans="2:6">
      <c r="B15" s="41" t="s">
        <v>39</v>
      </c>
      <c r="C15" s="42">
        <v>480</v>
      </c>
      <c r="D15" s="43">
        <v>530</v>
      </c>
      <c r="E15" s="44">
        <v>-0.09</v>
      </c>
      <c r="F15" s="43">
        <v>481</v>
      </c>
    </row>
    <row r="16" spans="2:6">
      <c r="B16" s="33" t="s">
        <v>189</v>
      </c>
      <c r="C16" s="271">
        <v>1.47E-2</v>
      </c>
      <c r="D16" s="272">
        <v>1.55E-2</v>
      </c>
      <c r="E16" s="272"/>
      <c r="F16" s="272">
        <v>1.46E-2</v>
      </c>
    </row>
  </sheetData>
  <conditionalFormatting sqref="B5:C6 B8:B13 E5:E6">
    <cfRule type="expression" dxfId="652" priority="155" stopIfTrue="1">
      <formula>CelHeeftFormule</formula>
    </cfRule>
  </conditionalFormatting>
  <conditionalFormatting sqref="D8:D9">
    <cfRule type="expression" dxfId="651" priority="32" stopIfTrue="1">
      <formula>CelHeeftFormule</formula>
    </cfRule>
  </conditionalFormatting>
  <conditionalFormatting sqref="D7">
    <cfRule type="expression" dxfId="650" priority="30" stopIfTrue="1">
      <formula>CelHeeftFormule</formula>
    </cfRule>
  </conditionalFormatting>
  <conditionalFormatting sqref="B14:B15">
    <cfRule type="expression" dxfId="649" priority="59" stopIfTrue="1">
      <formula>CelHeeftFormule</formula>
    </cfRule>
  </conditionalFormatting>
  <conditionalFormatting sqref="F5:F6">
    <cfRule type="expression" dxfId="648" priority="50" stopIfTrue="1">
      <formula>CelHeeftFormule</formula>
    </cfRule>
  </conditionalFormatting>
  <conditionalFormatting sqref="B7">
    <cfRule type="expression" dxfId="647" priority="72" stopIfTrue="1">
      <formula>CelHeeftFormule</formula>
    </cfRule>
  </conditionalFormatting>
  <conditionalFormatting sqref="F13">
    <cfRule type="expression" dxfId="646" priority="35" stopIfTrue="1">
      <formula>CelHeeftFormule</formula>
    </cfRule>
  </conditionalFormatting>
  <conditionalFormatting sqref="E7">
    <cfRule type="expression" dxfId="645" priority="34" stopIfTrue="1">
      <formula>CelHeeftFormule</formula>
    </cfRule>
  </conditionalFormatting>
  <conditionalFormatting sqref="D13">
    <cfRule type="expression" dxfId="644" priority="31" stopIfTrue="1">
      <formula>CelHeeftFormule</formula>
    </cfRule>
  </conditionalFormatting>
  <conditionalFormatting sqref="C8:C9">
    <cfRule type="expression" dxfId="643" priority="29" stopIfTrue="1">
      <formula>CelHeeftFormule</formula>
    </cfRule>
  </conditionalFormatting>
  <conditionalFormatting sqref="B4">
    <cfRule type="expression" dxfId="642" priority="51" stopIfTrue="1">
      <formula>CelHeeftFormule</formula>
    </cfRule>
  </conditionalFormatting>
  <conditionalFormatting sqref="F15">
    <cfRule type="expression" dxfId="641" priority="18" stopIfTrue="1">
      <formula>CelHeeftFormule</formula>
    </cfRule>
  </conditionalFormatting>
  <conditionalFormatting sqref="E8:E13 C10:D12">
    <cfRule type="expression" dxfId="640" priority="36" stopIfTrue="1">
      <formula>CelHeeftFormule</formula>
    </cfRule>
  </conditionalFormatting>
  <conditionalFormatting sqref="E14">
    <cfRule type="expression" dxfId="639" priority="24" stopIfTrue="1">
      <formula>CelHeeftFormule</formula>
    </cfRule>
  </conditionalFormatting>
  <conditionalFormatting sqref="C13">
    <cfRule type="expression" dxfId="638" priority="28" stopIfTrue="1">
      <formula>CelHeeftFormule</formula>
    </cfRule>
  </conditionalFormatting>
  <conditionalFormatting sqref="F7">
    <cfRule type="expression" dxfId="637" priority="33" stopIfTrue="1">
      <formula>CelHeeftFormule</formula>
    </cfRule>
  </conditionalFormatting>
  <conditionalFormatting sqref="C7">
    <cfRule type="expression" dxfId="636" priority="27" stopIfTrue="1">
      <formula>CelHeeftFormule</formula>
    </cfRule>
  </conditionalFormatting>
  <conditionalFormatting sqref="D14">
    <cfRule type="expression" dxfId="635" priority="23" stopIfTrue="1">
      <formula>CelHeeftFormule</formula>
    </cfRule>
  </conditionalFormatting>
  <conditionalFormatting sqref="C14">
    <cfRule type="expression" dxfId="634" priority="22" stopIfTrue="1">
      <formula>CelHeeftFormule</formula>
    </cfRule>
  </conditionalFormatting>
  <conditionalFormatting sqref="C15">
    <cfRule type="expression" dxfId="633" priority="21" stopIfTrue="1">
      <formula>CelHeeftFormule</formula>
    </cfRule>
  </conditionalFormatting>
  <conditionalFormatting sqref="E15">
    <cfRule type="expression" dxfId="632" priority="19" stopIfTrue="1">
      <formula>CelHeeftFormule</formula>
    </cfRule>
  </conditionalFormatting>
  <conditionalFormatting sqref="D15">
    <cfRule type="expression" dxfId="631" priority="17" stopIfTrue="1">
      <formula>CelHeeftFormule</formula>
    </cfRule>
  </conditionalFormatting>
  <conditionalFormatting sqref="B16">
    <cfRule type="expression" dxfId="630" priority="6" stopIfTrue="1">
      <formula>CelHeeftFormule</formula>
    </cfRule>
  </conditionalFormatting>
  <conditionalFormatting sqref="F16">
    <cfRule type="expression" dxfId="629" priority="3" stopIfTrue="1">
      <formula>CelHeeftFormule</formula>
    </cfRule>
  </conditionalFormatting>
  <conditionalFormatting sqref="C16">
    <cfRule type="expression" dxfId="628" priority="5" stopIfTrue="1">
      <formula>CelHeeftFormule</formula>
    </cfRule>
  </conditionalFormatting>
  <conditionalFormatting sqref="E16">
    <cfRule type="expression" dxfId="627" priority="4" stopIfTrue="1">
      <formula>CelHeeftFormule</formula>
    </cfRule>
  </conditionalFormatting>
  <conditionalFormatting sqref="D16">
    <cfRule type="expression" dxfId="626" priority="2" stopIfTrue="1">
      <formula>CelHeeftFormule</formula>
    </cfRule>
  </conditionalFormatting>
  <hyperlinks>
    <hyperlink ref="B2" location="Inhoudsopgave!A1" display="GO BACK TO TABLE OF CONTENTS" xr:uid="{00000000-0004-0000-0300-000000000000}"/>
  </hyperlink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34"/>
  <sheetViews>
    <sheetView workbookViewId="0">
      <selection activeCell="B2" sqref="B2"/>
    </sheetView>
  </sheetViews>
  <sheetFormatPr defaultColWidth="9.140625" defaultRowHeight="12.75"/>
  <cols>
    <col min="1" max="1" width="2.85546875" style="2" customWidth="1"/>
    <col min="2" max="2" width="53.28515625" style="2" customWidth="1"/>
    <col min="3" max="6" width="11.5703125" style="2" customWidth="1"/>
    <col min="7" max="16384" width="9.140625" style="2"/>
  </cols>
  <sheetData>
    <row r="2" spans="2:6" ht="21" customHeight="1">
      <c r="B2" s="14" t="s">
        <v>0</v>
      </c>
    </row>
    <row r="4" spans="2:6">
      <c r="B4" s="15" t="s">
        <v>51</v>
      </c>
    </row>
    <row r="5" spans="2:6" ht="15.75">
      <c r="B5" s="15" t="s">
        <v>40</v>
      </c>
      <c r="C5" s="5"/>
      <c r="E5" s="5"/>
    </row>
    <row r="6" spans="2:6" ht="15.75">
      <c r="B6" s="5"/>
      <c r="C6" s="5"/>
      <c r="E6" s="5"/>
    </row>
    <row r="7" spans="2:6" ht="36">
      <c r="B7" s="32" t="s">
        <v>18</v>
      </c>
      <c r="C7" s="269" t="s">
        <v>224</v>
      </c>
      <c r="D7" s="270" t="s">
        <v>321</v>
      </c>
      <c r="E7" s="270" t="s">
        <v>19</v>
      </c>
      <c r="F7" s="273" t="s">
        <v>353</v>
      </c>
    </row>
    <row r="8" spans="2:6">
      <c r="B8" s="18" t="s">
        <v>41</v>
      </c>
      <c r="C8" s="65">
        <v>200</v>
      </c>
      <c r="D8" s="67">
        <v>187</v>
      </c>
      <c r="E8" s="36">
        <v>7.0000000000000007E-2</v>
      </c>
      <c r="F8" s="66">
        <v>194</v>
      </c>
    </row>
    <row r="9" spans="2:6">
      <c r="B9" s="18" t="s">
        <v>42</v>
      </c>
      <c r="C9" s="65">
        <v>11</v>
      </c>
      <c r="D9" s="67">
        <v>10</v>
      </c>
      <c r="E9" s="36">
        <v>0.1</v>
      </c>
      <c r="F9" s="66">
        <v>11</v>
      </c>
    </row>
    <row r="10" spans="2:6" ht="13.5" thickBot="1">
      <c r="B10" s="68" t="s">
        <v>43</v>
      </c>
      <c r="C10" s="69">
        <v>90</v>
      </c>
      <c r="D10" s="72">
        <v>102</v>
      </c>
      <c r="E10" s="71">
        <v>-0.12</v>
      </c>
      <c r="F10" s="70">
        <v>99</v>
      </c>
    </row>
    <row r="11" spans="2:6">
      <c r="B11" s="41" t="s">
        <v>26</v>
      </c>
      <c r="C11" s="42">
        <v>301</v>
      </c>
      <c r="D11" s="43">
        <v>299</v>
      </c>
      <c r="E11" s="44">
        <v>0.01</v>
      </c>
      <c r="F11" s="43">
        <v>304</v>
      </c>
    </row>
    <row r="12" spans="2:6" ht="13.5" thickBot="1">
      <c r="B12" s="68" t="s">
        <v>231</v>
      </c>
      <c r="C12" s="69">
        <v>29</v>
      </c>
      <c r="D12" s="72">
        <v>28</v>
      </c>
      <c r="E12" s="71"/>
      <c r="F12" s="70">
        <v>15</v>
      </c>
    </row>
    <row r="13" spans="2:6">
      <c r="B13" s="41" t="s">
        <v>44</v>
      </c>
      <c r="C13" s="42">
        <v>272</v>
      </c>
      <c r="D13" s="43">
        <v>271</v>
      </c>
      <c r="E13" s="44">
        <v>0</v>
      </c>
      <c r="F13" s="43">
        <v>289</v>
      </c>
    </row>
    <row r="14" spans="2:6">
      <c r="B14" s="18" t="s">
        <v>32</v>
      </c>
      <c r="C14" s="57">
        <v>0.56699999999999995</v>
      </c>
      <c r="D14" s="58">
        <v>0.51300000000000001</v>
      </c>
      <c r="E14" s="58"/>
      <c r="F14" s="58">
        <v>0.57899999999999996</v>
      </c>
    </row>
    <row r="15" spans="2:6">
      <c r="B15" s="18" t="s">
        <v>33</v>
      </c>
      <c r="C15" s="57">
        <v>0.56699999999999995</v>
      </c>
      <c r="D15" s="58">
        <v>0.51200000000000001</v>
      </c>
      <c r="E15" s="58"/>
      <c r="F15" s="58">
        <v>0.60099999999999998</v>
      </c>
    </row>
    <row r="16" spans="2:6">
      <c r="B16" s="18" t="s">
        <v>36</v>
      </c>
      <c r="C16" s="59">
        <v>8.8000000000000005E-3</v>
      </c>
      <c r="D16" s="60">
        <v>8.8000000000000005E-3</v>
      </c>
      <c r="E16" s="60"/>
      <c r="F16" s="60">
        <v>9.4000000000000004E-3</v>
      </c>
    </row>
    <row r="17" spans="2:6">
      <c r="B17" s="18" t="s">
        <v>37</v>
      </c>
      <c r="C17" s="59">
        <v>8.8000000000000005E-3</v>
      </c>
      <c r="D17" s="60">
        <v>8.8000000000000005E-3</v>
      </c>
      <c r="E17" s="60"/>
      <c r="F17" s="60">
        <v>9.4000000000000004E-3</v>
      </c>
    </row>
    <row r="18" spans="2:6">
      <c r="B18" s="41" t="s">
        <v>232</v>
      </c>
      <c r="C18" s="73"/>
      <c r="D18" s="74"/>
      <c r="E18" s="75"/>
      <c r="F18" s="74"/>
    </row>
    <row r="19" spans="2:6">
      <c r="B19" s="33" t="s">
        <v>45</v>
      </c>
      <c r="C19" s="34">
        <v>3155</v>
      </c>
      <c r="D19" s="35">
        <v>3288</v>
      </c>
      <c r="E19" s="36">
        <v>-3.6672629695885473E-2</v>
      </c>
      <c r="F19" s="35">
        <v>3231</v>
      </c>
    </row>
    <row r="20" spans="2:6" ht="13.5" thickBot="1">
      <c r="B20" s="68" t="s">
        <v>46</v>
      </c>
      <c r="C20" s="69">
        <v>771</v>
      </c>
      <c r="D20" s="72">
        <v>673</v>
      </c>
      <c r="E20" s="71">
        <v>0.15</v>
      </c>
      <c r="F20" s="70">
        <v>714</v>
      </c>
    </row>
    <row r="21" spans="2:6">
      <c r="B21" s="41" t="s">
        <v>47</v>
      </c>
      <c r="C21" s="42">
        <v>3926</v>
      </c>
      <c r="D21" s="43">
        <v>3961</v>
      </c>
      <c r="E21" s="44">
        <v>-1.4981273408239737E-2</v>
      </c>
      <c r="F21" s="43">
        <v>3945</v>
      </c>
    </row>
    <row r="24" spans="2:6">
      <c r="B24" s="15" t="s">
        <v>233</v>
      </c>
    </row>
    <row r="26" spans="2:6" ht="36">
      <c r="B26" s="32" t="s">
        <v>18</v>
      </c>
      <c r="C26" s="269" t="s">
        <v>224</v>
      </c>
      <c r="D26" s="270" t="s">
        <v>321</v>
      </c>
      <c r="E26" s="270" t="s">
        <v>19</v>
      </c>
      <c r="F26" s="273" t="s">
        <v>353</v>
      </c>
    </row>
    <row r="27" spans="2:6">
      <c r="B27" s="19" t="s">
        <v>66</v>
      </c>
      <c r="C27" s="76">
        <v>-8</v>
      </c>
      <c r="D27" s="77">
        <v>-18</v>
      </c>
      <c r="E27" s="36">
        <v>0.56000000000000005</v>
      </c>
      <c r="F27" s="35">
        <v>-3</v>
      </c>
    </row>
    <row r="28" spans="2:6">
      <c r="B28" s="19" t="s">
        <v>234</v>
      </c>
      <c r="C28" s="76">
        <v>-2</v>
      </c>
      <c r="D28" s="77">
        <v>1</v>
      </c>
      <c r="E28" s="36">
        <v>-3</v>
      </c>
      <c r="F28" s="66">
        <v>5</v>
      </c>
    </row>
    <row r="29" spans="2:6">
      <c r="B29" s="19" t="s">
        <v>70</v>
      </c>
      <c r="C29" s="76">
        <v>-7</v>
      </c>
      <c r="D29" s="77">
        <v>-3</v>
      </c>
      <c r="E29" s="36">
        <v>-1.33</v>
      </c>
      <c r="F29" s="66">
        <v>-6</v>
      </c>
    </row>
    <row r="30" spans="2:6">
      <c r="B30" s="78" t="s">
        <v>234</v>
      </c>
      <c r="C30" s="265">
        <v>1</v>
      </c>
      <c r="D30" s="299">
        <v>0</v>
      </c>
      <c r="E30" s="40">
        <v>0</v>
      </c>
      <c r="F30" s="300">
        <v>0</v>
      </c>
    </row>
    <row r="31" spans="2:6">
      <c r="B31" s="79" t="s">
        <v>55</v>
      </c>
      <c r="C31" s="42">
        <v>-16</v>
      </c>
      <c r="D31" s="43">
        <v>-20</v>
      </c>
      <c r="E31" s="44">
        <v>0.2</v>
      </c>
      <c r="F31" s="43">
        <v>-4</v>
      </c>
    </row>
    <row r="32" spans="2:6">
      <c r="B32" s="80" t="s">
        <v>192</v>
      </c>
      <c r="C32" s="59">
        <v>-6.9999999999999999E-4</v>
      </c>
      <c r="D32" s="60">
        <v>-8.0000000000000004E-4</v>
      </c>
      <c r="E32" s="77"/>
      <c r="F32" s="60">
        <v>-1E-4</v>
      </c>
    </row>
    <row r="33" spans="2:6">
      <c r="B33" s="80" t="s">
        <v>193</v>
      </c>
      <c r="C33" s="59">
        <v>-2.9999999999999997E-4</v>
      </c>
      <c r="D33" s="60">
        <v>-8.0000000000000004E-4</v>
      </c>
      <c r="E33" s="77"/>
      <c r="F33" s="60">
        <v>-2.0000000000000001E-4</v>
      </c>
    </row>
    <row r="34" spans="2:6">
      <c r="B34" s="80" t="s">
        <v>194</v>
      </c>
      <c r="C34" s="59">
        <v>-1.9800000000000002E-2</v>
      </c>
      <c r="D34" s="60">
        <v>-7.4999999999999997E-3</v>
      </c>
      <c r="E34" s="77"/>
      <c r="F34" s="60">
        <v>-1.4500000000000001E-2</v>
      </c>
    </row>
  </sheetData>
  <conditionalFormatting sqref="B5:C6 E5:E6 D8:E9">
    <cfRule type="expression" dxfId="625" priority="289" stopIfTrue="1">
      <formula>CelHeeftFormule</formula>
    </cfRule>
  </conditionalFormatting>
  <conditionalFormatting sqref="F8:F9">
    <cfRule type="expression" dxfId="624" priority="231" stopIfTrue="1">
      <formula>CelHeeftFormule</formula>
    </cfRule>
  </conditionalFormatting>
  <conditionalFormatting sqref="B12">
    <cfRule type="expression" dxfId="623" priority="209" stopIfTrue="1">
      <formula>CelHeeftFormule</formula>
    </cfRule>
  </conditionalFormatting>
  <conditionalFormatting sqref="C7">
    <cfRule type="expression" dxfId="622" priority="264" stopIfTrue="1">
      <formula>CelHeeftFormule</formula>
    </cfRule>
  </conditionalFormatting>
  <conditionalFormatting sqref="B7:B9">
    <cfRule type="expression" dxfId="621" priority="265" stopIfTrue="1">
      <formula>CelHeeftFormule</formula>
    </cfRule>
  </conditionalFormatting>
  <conditionalFormatting sqref="E7">
    <cfRule type="expression" dxfId="620" priority="263" stopIfTrue="1">
      <formula>CelHeeftFormule</formula>
    </cfRule>
  </conditionalFormatting>
  <conditionalFormatting sqref="F7">
    <cfRule type="expression" dxfId="619" priority="262" stopIfTrue="1">
      <formula>CelHeeftFormule</formula>
    </cfRule>
  </conditionalFormatting>
  <conditionalFormatting sqref="D7">
    <cfRule type="expression" dxfId="618" priority="261" stopIfTrue="1">
      <formula>CelHeeftFormule</formula>
    </cfRule>
  </conditionalFormatting>
  <conditionalFormatting sqref="B19">
    <cfRule type="expression" dxfId="617" priority="255" stopIfTrue="1">
      <formula>CelHeeftFormule</formula>
    </cfRule>
  </conditionalFormatting>
  <conditionalFormatting sqref="B21">
    <cfRule type="expression" dxfId="616" priority="250" stopIfTrue="1">
      <formula>CelHeeftFormule</formula>
    </cfRule>
  </conditionalFormatting>
  <conditionalFormatting sqref="B20">
    <cfRule type="expression" dxfId="615" priority="246" stopIfTrue="1">
      <formula>CelHeeftFormule</formula>
    </cfRule>
  </conditionalFormatting>
  <conditionalFormatting sqref="B10">
    <cfRule type="expression" dxfId="614" priority="234" stopIfTrue="1">
      <formula>CelHeeftFormule</formula>
    </cfRule>
  </conditionalFormatting>
  <conditionalFormatting sqref="B11">
    <cfRule type="expression" dxfId="613" priority="238" stopIfTrue="1">
      <formula>CelHeeftFormule</formula>
    </cfRule>
  </conditionalFormatting>
  <conditionalFormatting sqref="E27:E29">
    <cfRule type="expression" dxfId="612" priority="201" stopIfTrue="1">
      <formula>CelHeeftFormule</formula>
    </cfRule>
  </conditionalFormatting>
  <conditionalFormatting sqref="B4">
    <cfRule type="expression" dxfId="611" priority="205" stopIfTrue="1">
      <formula>CelHeeftFormule</formula>
    </cfRule>
  </conditionalFormatting>
  <conditionalFormatting sqref="D32:D34">
    <cfRule type="expression" dxfId="610" priority="204" stopIfTrue="1">
      <formula>CelHeeftFormule</formula>
    </cfRule>
  </conditionalFormatting>
  <conditionalFormatting sqref="B32 B34 D34 D32">
    <cfRule type="expression" dxfId="609" priority="202" stopIfTrue="1">
      <formula>CelHeeftFormule</formula>
    </cfRule>
  </conditionalFormatting>
  <conditionalFormatting sqref="F33">
    <cfRule type="expression" dxfId="608" priority="196" stopIfTrue="1">
      <formula>CelHeeftFormule</formula>
    </cfRule>
  </conditionalFormatting>
  <conditionalFormatting sqref="B26">
    <cfRule type="expression" dxfId="607" priority="203" stopIfTrue="1">
      <formula>CelHeeftFormule</formula>
    </cfRule>
  </conditionalFormatting>
  <conditionalFormatting sqref="F32 F34">
    <cfRule type="expression" dxfId="606" priority="198" stopIfTrue="1">
      <formula>CelHeeftFormule</formula>
    </cfRule>
  </conditionalFormatting>
  <conditionalFormatting sqref="B33 D33">
    <cfRule type="expression" dxfId="605" priority="197" stopIfTrue="1">
      <formula>CelHeeftFormule</formula>
    </cfRule>
  </conditionalFormatting>
  <conditionalFormatting sqref="F27">
    <cfRule type="expression" dxfId="604" priority="192" stopIfTrue="1">
      <formula>CelHeeftFormule</formula>
    </cfRule>
  </conditionalFormatting>
  <conditionalFormatting sqref="C34 C32">
    <cfRule type="expression" dxfId="603" priority="191" stopIfTrue="1">
      <formula>CelHeeftFormule</formula>
    </cfRule>
  </conditionalFormatting>
  <conditionalFormatting sqref="C34 C32">
    <cfRule type="expression" dxfId="602" priority="190" stopIfTrue="1">
      <formula>CelHeeftFormule</formula>
    </cfRule>
  </conditionalFormatting>
  <conditionalFormatting sqref="C33">
    <cfRule type="expression" dxfId="601" priority="189" stopIfTrue="1">
      <formula>CelHeeftFormule</formula>
    </cfRule>
  </conditionalFormatting>
  <conditionalFormatting sqref="C33">
    <cfRule type="expression" dxfId="600" priority="188" stopIfTrue="1">
      <formula>CelHeeftFormule</formula>
    </cfRule>
  </conditionalFormatting>
  <conditionalFormatting sqref="F31">
    <cfRule type="expression" dxfId="599" priority="178" stopIfTrue="1">
      <formula>CelHeeftFormule</formula>
    </cfRule>
  </conditionalFormatting>
  <conditionalFormatting sqref="D31">
    <cfRule type="expression" dxfId="598" priority="177" stopIfTrue="1">
      <formula>CelHeeftFormule</formula>
    </cfRule>
  </conditionalFormatting>
  <conditionalFormatting sqref="E31">
    <cfRule type="expression" dxfId="597" priority="179" stopIfTrue="1">
      <formula>CelHeeftFormule</formula>
    </cfRule>
  </conditionalFormatting>
  <conditionalFormatting sqref="C31">
    <cfRule type="expression" dxfId="596" priority="176" stopIfTrue="1">
      <formula>CelHeeftFormule</formula>
    </cfRule>
  </conditionalFormatting>
  <conditionalFormatting sqref="B24">
    <cfRule type="expression" dxfId="595" priority="173" stopIfTrue="1">
      <formula>CelHeeftFormule</formula>
    </cfRule>
  </conditionalFormatting>
  <conditionalFormatting sqref="C18">
    <cfRule type="expression" dxfId="594" priority="132" stopIfTrue="1">
      <formula>CelHeeftFormule</formula>
    </cfRule>
  </conditionalFormatting>
  <conditionalFormatting sqref="E19:F19">
    <cfRule type="expression" dxfId="593" priority="129" stopIfTrue="1">
      <formula>CelHeeftFormule</formula>
    </cfRule>
  </conditionalFormatting>
  <conditionalFormatting sqref="D12">
    <cfRule type="expression" dxfId="592" priority="89" stopIfTrue="1">
      <formula>CelHeeftFormule</formula>
    </cfRule>
  </conditionalFormatting>
  <conditionalFormatting sqref="C12">
    <cfRule type="expression" dxfId="591" priority="88" stopIfTrue="1">
      <formula>CelHeeftFormule</formula>
    </cfRule>
  </conditionalFormatting>
  <conditionalFormatting sqref="E12">
    <cfRule type="expression" dxfId="590" priority="90" stopIfTrue="1">
      <formula>CelHeeftFormule</formula>
    </cfRule>
  </conditionalFormatting>
  <conditionalFormatting sqref="C8:C9">
    <cfRule type="expression" dxfId="589" priority="138" stopIfTrue="1">
      <formula>CelHeeftFormule</formula>
    </cfRule>
  </conditionalFormatting>
  <conditionalFormatting sqref="D19">
    <cfRule type="expression" dxfId="588" priority="130" stopIfTrue="1">
      <formula>CelHeeftFormule</formula>
    </cfRule>
  </conditionalFormatting>
  <conditionalFormatting sqref="E18:F18">
    <cfRule type="expression" dxfId="587" priority="134" stopIfTrue="1">
      <formula>CelHeeftFormule</formula>
    </cfRule>
  </conditionalFormatting>
  <conditionalFormatting sqref="D18">
    <cfRule type="expression" dxfId="586" priority="133" stopIfTrue="1">
      <formula>CelHeeftFormule</formula>
    </cfRule>
  </conditionalFormatting>
  <conditionalFormatting sqref="C19">
    <cfRule type="expression" dxfId="585" priority="128" stopIfTrue="1">
      <formula>CelHeeftFormule</formula>
    </cfRule>
  </conditionalFormatting>
  <conditionalFormatting sqref="E21:F21">
    <cfRule type="expression" dxfId="584" priority="126" stopIfTrue="1">
      <formula>CelHeeftFormule</formula>
    </cfRule>
  </conditionalFormatting>
  <conditionalFormatting sqref="C21">
    <cfRule type="expression" dxfId="583" priority="124" stopIfTrue="1">
      <formula>CelHeeftFormule</formula>
    </cfRule>
  </conditionalFormatting>
  <conditionalFormatting sqref="D21">
    <cfRule type="expression" dxfId="582" priority="125" stopIfTrue="1">
      <formula>CelHeeftFormule</formula>
    </cfRule>
  </conditionalFormatting>
  <conditionalFormatting sqref="E20">
    <cfRule type="expression" dxfId="581" priority="122" stopIfTrue="1">
      <formula>CelHeeftFormule</formula>
    </cfRule>
  </conditionalFormatting>
  <conditionalFormatting sqref="D20">
    <cfRule type="expression" dxfId="580" priority="121" stopIfTrue="1">
      <formula>CelHeeftFormule</formula>
    </cfRule>
  </conditionalFormatting>
  <conditionalFormatting sqref="C20">
    <cfRule type="expression" dxfId="579" priority="120" stopIfTrue="1">
      <formula>CelHeeftFormule</formula>
    </cfRule>
  </conditionalFormatting>
  <conditionalFormatting sqref="C11">
    <cfRule type="expression" dxfId="578" priority="112" stopIfTrue="1">
      <formula>CelHeeftFormule</formula>
    </cfRule>
  </conditionalFormatting>
  <conditionalFormatting sqref="E10">
    <cfRule type="expression" dxfId="577" priority="110" stopIfTrue="1">
      <formula>CelHeeftFormule</formula>
    </cfRule>
  </conditionalFormatting>
  <conditionalFormatting sqref="D10">
    <cfRule type="expression" dxfId="576" priority="109" stopIfTrue="1">
      <formula>CelHeeftFormule</formula>
    </cfRule>
  </conditionalFormatting>
  <conditionalFormatting sqref="C10">
    <cfRule type="expression" dxfId="575" priority="108" stopIfTrue="1">
      <formula>CelHeeftFormule</formula>
    </cfRule>
  </conditionalFormatting>
  <conditionalFormatting sqref="E11:F11">
    <cfRule type="expression" dxfId="574" priority="114" stopIfTrue="1">
      <formula>CelHeeftFormule</formula>
    </cfRule>
  </conditionalFormatting>
  <conditionalFormatting sqref="D11">
    <cfRule type="expression" dxfId="573" priority="113" stopIfTrue="1">
      <formula>CelHeeftFormule</formula>
    </cfRule>
  </conditionalFormatting>
  <conditionalFormatting sqref="B13">
    <cfRule type="expression" dxfId="572" priority="20" stopIfTrue="1">
      <formula>CelHeeftFormule</formula>
    </cfRule>
  </conditionalFormatting>
  <conditionalFormatting sqref="B14">
    <cfRule type="expression" dxfId="571" priority="19" stopIfTrue="1">
      <formula>CelHeeftFormule</formula>
    </cfRule>
  </conditionalFormatting>
  <conditionalFormatting sqref="B15:B17">
    <cfRule type="expression" dxfId="570" priority="18" stopIfTrue="1">
      <formula>CelHeeftFormule</formula>
    </cfRule>
  </conditionalFormatting>
  <conditionalFormatting sqref="E13:F13">
    <cfRule type="expression" dxfId="569" priority="17" stopIfTrue="1">
      <formula>CelHeeftFormule</formula>
    </cfRule>
  </conditionalFormatting>
  <conditionalFormatting sqref="C13">
    <cfRule type="expression" dxfId="568" priority="15" stopIfTrue="1">
      <formula>CelHeeftFormule</formula>
    </cfRule>
  </conditionalFormatting>
  <conditionalFormatting sqref="D13">
    <cfRule type="expression" dxfId="567" priority="16" stopIfTrue="1">
      <formula>CelHeeftFormule</formula>
    </cfRule>
  </conditionalFormatting>
  <conditionalFormatting sqref="B18">
    <cfRule type="expression" dxfId="566" priority="14" stopIfTrue="1">
      <formula>CelHeeftFormule</formula>
    </cfRule>
  </conditionalFormatting>
  <conditionalFormatting sqref="C14:F17">
    <cfRule type="expression" dxfId="565" priority="13" stopIfTrue="1">
      <formula>CelHeeftFormule</formula>
    </cfRule>
  </conditionalFormatting>
  <conditionalFormatting sqref="C26">
    <cfRule type="expression" dxfId="564" priority="12" stopIfTrue="1">
      <formula>CelHeeftFormule</formula>
    </cfRule>
  </conditionalFormatting>
  <conditionalFormatting sqref="E26">
    <cfRule type="expression" dxfId="563" priority="11" stopIfTrue="1">
      <formula>CelHeeftFormule</formula>
    </cfRule>
  </conditionalFormatting>
  <conditionalFormatting sqref="F26">
    <cfRule type="expression" dxfId="562" priority="10" stopIfTrue="1">
      <formula>CelHeeftFormule</formula>
    </cfRule>
  </conditionalFormatting>
  <conditionalFormatting sqref="D26">
    <cfRule type="expression" dxfId="561" priority="9" stopIfTrue="1">
      <formula>CelHeeftFormule</formula>
    </cfRule>
  </conditionalFormatting>
  <conditionalFormatting sqref="E30">
    <cfRule type="expression" dxfId="560" priority="1" stopIfTrue="1">
      <formula>CelHeeftFormule</formula>
    </cfRule>
  </conditionalFormatting>
  <hyperlinks>
    <hyperlink ref="B2" location="Inhoudsopgave!A1" display="GO BACK TO TABLE OF CONTENTS" xr:uid="{00000000-0004-0000-0400-000000000000}"/>
  </hyperlinks>
  <pageMargins left="0.7" right="0.7" top="0.75" bottom="0.75" header="0.3" footer="0.3"/>
  <pageSetup paperSize="9" scale="9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23"/>
  <sheetViews>
    <sheetView workbookViewId="0">
      <selection activeCell="B2" sqref="B2"/>
    </sheetView>
  </sheetViews>
  <sheetFormatPr defaultColWidth="9.140625" defaultRowHeight="12.75"/>
  <cols>
    <col min="1" max="1" width="2.85546875" style="2" customWidth="1"/>
    <col min="2" max="2" width="49" style="2" customWidth="1"/>
    <col min="3" max="3" width="13.7109375" style="2" customWidth="1"/>
    <col min="4" max="4" width="14" style="2" bestFit="1" customWidth="1"/>
    <col min="5" max="5" width="13" style="2" bestFit="1" customWidth="1"/>
    <col min="6" max="7" width="15.42578125" style="2" bestFit="1" customWidth="1"/>
    <col min="8" max="8" width="10.28515625" style="2" customWidth="1"/>
    <col min="9" max="16384" width="9.140625" style="2"/>
  </cols>
  <sheetData>
    <row r="2" spans="2:5" ht="21" customHeight="1">
      <c r="B2" s="14" t="s">
        <v>0</v>
      </c>
    </row>
    <row r="4" spans="2:5">
      <c r="B4" s="15" t="s">
        <v>58</v>
      </c>
    </row>
    <row r="5" spans="2:5" ht="15.75">
      <c r="B5" s="15" t="s">
        <v>59</v>
      </c>
      <c r="C5" s="5"/>
      <c r="D5" s="5"/>
      <c r="E5" s="5"/>
    </row>
    <row r="6" spans="2:5" ht="12.75" customHeight="1">
      <c r="B6" s="81"/>
      <c r="C6" s="5"/>
      <c r="D6" s="5"/>
      <c r="E6" s="5"/>
    </row>
    <row r="7" spans="2:5" ht="12.75" customHeight="1">
      <c r="B7" s="81" t="s">
        <v>235</v>
      </c>
      <c r="C7" s="5"/>
      <c r="D7" s="5"/>
      <c r="E7" s="5"/>
    </row>
    <row r="8" spans="2:5" ht="12.75" customHeight="1">
      <c r="B8" s="37" t="s">
        <v>18</v>
      </c>
      <c r="C8" s="29" t="s">
        <v>236</v>
      </c>
      <c r="D8" s="30" t="s">
        <v>237</v>
      </c>
      <c r="E8" s="5"/>
    </row>
    <row r="9" spans="2:5" ht="12.75" customHeight="1">
      <c r="B9" s="103" t="s">
        <v>66</v>
      </c>
      <c r="C9" s="34">
        <v>46726</v>
      </c>
      <c r="D9" s="35">
        <v>45846</v>
      </c>
      <c r="E9" s="5"/>
    </row>
    <row r="10" spans="2:5" ht="12.75" customHeight="1">
      <c r="B10" s="103" t="s">
        <v>67</v>
      </c>
      <c r="C10" s="34">
        <v>123</v>
      </c>
      <c r="D10" s="35">
        <v>143</v>
      </c>
      <c r="E10" s="5"/>
    </row>
    <row r="11" spans="2:5" ht="12.75" customHeight="1">
      <c r="B11" s="103" t="s">
        <v>70</v>
      </c>
      <c r="C11" s="34">
        <v>753</v>
      </c>
      <c r="D11" s="35">
        <v>791</v>
      </c>
      <c r="E11" s="5"/>
    </row>
    <row r="12" spans="2:5" ht="12.75" customHeight="1" thickBot="1">
      <c r="B12" s="123" t="s">
        <v>238</v>
      </c>
      <c r="C12" s="69">
        <v>2726</v>
      </c>
      <c r="D12" s="72">
        <v>2667</v>
      </c>
      <c r="E12" s="5"/>
    </row>
    <row r="13" spans="2:5" ht="12.75" customHeight="1">
      <c r="B13" s="90" t="s">
        <v>69</v>
      </c>
      <c r="C13" s="42">
        <v>50328</v>
      </c>
      <c r="D13" s="43">
        <v>49447</v>
      </c>
      <c r="E13" s="5"/>
    </row>
    <row r="14" spans="2:5" ht="12.75" customHeight="1">
      <c r="B14" s="81"/>
      <c r="C14" s="34"/>
      <c r="D14" s="35"/>
      <c r="E14" s="5"/>
    </row>
    <row r="15" spans="2:5" ht="12.75" customHeight="1">
      <c r="B15" s="15" t="s">
        <v>239</v>
      </c>
      <c r="C15" s="34"/>
      <c r="D15" s="35"/>
      <c r="E15" s="5"/>
    </row>
    <row r="16" spans="2:5" ht="12.75" customHeight="1">
      <c r="B16" s="90" t="s">
        <v>240</v>
      </c>
      <c r="C16" s="34"/>
      <c r="D16" s="35"/>
      <c r="E16" s="5"/>
    </row>
    <row r="17" spans="2:7" ht="12.75" customHeight="1">
      <c r="B17" s="103" t="s">
        <v>241</v>
      </c>
      <c r="C17" s="34">
        <v>759</v>
      </c>
      <c r="D17" s="35">
        <v>862</v>
      </c>
      <c r="E17" s="5"/>
    </row>
    <row r="18" spans="2:7" ht="12.75" customHeight="1">
      <c r="B18" s="103" t="s">
        <v>242</v>
      </c>
      <c r="C18" s="108">
        <v>1.4999999999999999E-2</v>
      </c>
      <c r="D18" s="283">
        <v>1.7000000000000001E-2</v>
      </c>
      <c r="E18" s="5"/>
    </row>
    <row r="19" spans="2:7" ht="12.75" customHeight="1">
      <c r="B19" s="103" t="s">
        <v>243</v>
      </c>
      <c r="C19" s="108">
        <v>0.14000000000000001</v>
      </c>
      <c r="D19" s="283">
        <v>0.14000000000000001</v>
      </c>
      <c r="E19" s="5"/>
    </row>
    <row r="20" spans="2:7" ht="12.75" customHeight="1">
      <c r="B20" s="90" t="s">
        <v>66</v>
      </c>
      <c r="C20" s="34" t="s">
        <v>244</v>
      </c>
      <c r="D20" s="35" t="s">
        <v>245</v>
      </c>
      <c r="E20" s="5"/>
    </row>
    <row r="21" spans="2:7" ht="12.75" customHeight="1">
      <c r="B21" s="103" t="s">
        <v>241</v>
      </c>
      <c r="C21" s="34">
        <v>634</v>
      </c>
      <c r="D21" s="35">
        <v>718</v>
      </c>
      <c r="E21" s="5"/>
    </row>
    <row r="22" spans="2:7" ht="12.75" customHeight="1">
      <c r="B22" s="103" t="s">
        <v>242</v>
      </c>
      <c r="C22" s="108">
        <v>1.4E-2</v>
      </c>
      <c r="D22" s="283">
        <v>1.4999999999999999E-2</v>
      </c>
      <c r="E22" s="5"/>
    </row>
    <row r="23" spans="2:7" ht="12.75" customHeight="1">
      <c r="B23" s="103" t="s">
        <v>243</v>
      </c>
      <c r="C23" s="108">
        <v>7.5999999999999998E-2</v>
      </c>
      <c r="D23" s="283">
        <v>7.3999999999999996E-2</v>
      </c>
      <c r="E23" s="5"/>
    </row>
    <row r="24" spans="2:7" ht="12.75" customHeight="1">
      <c r="B24" s="103" t="s">
        <v>246</v>
      </c>
      <c r="C24" s="108">
        <v>1.0999999999999999E-2</v>
      </c>
      <c r="D24" s="283">
        <v>1.4E-2</v>
      </c>
      <c r="E24" s="5"/>
    </row>
    <row r="25" spans="2:7" ht="12.6" customHeight="1">
      <c r="B25" s="103" t="s">
        <v>247</v>
      </c>
      <c r="C25" s="34">
        <v>13348</v>
      </c>
      <c r="D25" s="35">
        <v>13184</v>
      </c>
      <c r="E25" s="5"/>
    </row>
    <row r="26" spans="2:7" ht="12.75" customHeight="1">
      <c r="B26" s="103" t="s">
        <v>351</v>
      </c>
      <c r="C26" s="240">
        <v>0.72</v>
      </c>
      <c r="D26" s="241">
        <v>0.74</v>
      </c>
      <c r="E26" s="5"/>
    </row>
    <row r="27" spans="2:7" ht="12.75" customHeight="1">
      <c r="B27" s="103"/>
      <c r="D27" s="241"/>
      <c r="E27" s="5"/>
    </row>
    <row r="28" spans="2:7" ht="12.75" customHeight="1">
      <c r="B28" s="103"/>
      <c r="D28" s="241"/>
      <c r="E28" s="5"/>
    </row>
    <row r="29" spans="2:7" ht="12.75" customHeight="1">
      <c r="B29" s="15" t="s">
        <v>291</v>
      </c>
      <c r="D29" s="241"/>
      <c r="E29" s="5"/>
    </row>
    <row r="30" spans="2:7" ht="12.75" customHeight="1">
      <c r="B30" s="5"/>
      <c r="D30" s="241"/>
      <c r="E30" s="5"/>
    </row>
    <row r="31" spans="2:7" ht="48">
      <c r="B31" s="176" t="s">
        <v>248</v>
      </c>
      <c r="C31" s="269" t="s">
        <v>249</v>
      </c>
      <c r="D31" s="270" t="s">
        <v>250</v>
      </c>
      <c r="E31" s="270" t="s">
        <v>251</v>
      </c>
      <c r="F31" s="273" t="s">
        <v>252</v>
      </c>
      <c r="G31" s="273" t="s">
        <v>65</v>
      </c>
    </row>
    <row r="32" spans="2:7" ht="12.75" customHeight="1">
      <c r="B32" s="90" t="s">
        <v>253</v>
      </c>
      <c r="C32" s="34"/>
      <c r="D32" s="241"/>
      <c r="E32" s="5"/>
    </row>
    <row r="33" spans="2:7" ht="12.75" customHeight="1">
      <c r="B33" s="103" t="s">
        <v>66</v>
      </c>
      <c r="C33" s="34">
        <v>43706</v>
      </c>
      <c r="D33" s="35">
        <v>-2</v>
      </c>
      <c r="E33" s="35">
        <v>43704</v>
      </c>
      <c r="F33" s="283">
        <v>0.94299999999999995</v>
      </c>
      <c r="G33" s="283">
        <v>0</v>
      </c>
    </row>
    <row r="34" spans="2:7" ht="12.75" customHeight="1">
      <c r="B34" s="103" t="s">
        <v>67</v>
      </c>
      <c r="C34" s="34">
        <v>82</v>
      </c>
      <c r="D34" s="35">
        <v>0</v>
      </c>
      <c r="E34" s="35">
        <v>82</v>
      </c>
      <c r="F34" s="283">
        <v>0.66700000000000004</v>
      </c>
      <c r="G34" s="283">
        <v>0</v>
      </c>
    </row>
    <row r="35" spans="2:7" ht="12.75" customHeight="1">
      <c r="B35" s="103" t="s">
        <v>70</v>
      </c>
      <c r="C35" s="34">
        <v>553</v>
      </c>
      <c r="D35" s="35">
        <v>-1</v>
      </c>
      <c r="E35" s="35">
        <v>552</v>
      </c>
      <c r="F35" s="283">
        <v>0.73399999999999999</v>
      </c>
      <c r="G35" s="283">
        <v>2E-3</v>
      </c>
    </row>
    <row r="36" spans="2:7" ht="12.75" customHeight="1" thickBot="1">
      <c r="B36" s="123" t="s">
        <v>238</v>
      </c>
      <c r="C36" s="69">
        <v>2524</v>
      </c>
      <c r="D36" s="72">
        <v>-1</v>
      </c>
      <c r="E36" s="72">
        <v>2523</v>
      </c>
      <c r="F36" s="284">
        <v>0.92600000000000005</v>
      </c>
      <c r="G36" s="284">
        <v>0</v>
      </c>
    </row>
    <row r="37" spans="2:7" ht="12.75" customHeight="1">
      <c r="B37" s="90" t="s">
        <v>254</v>
      </c>
      <c r="C37" s="42">
        <v>46865</v>
      </c>
      <c r="D37" s="42">
        <v>-4</v>
      </c>
      <c r="E37" s="42">
        <v>46861</v>
      </c>
      <c r="F37" s="285">
        <v>0.93799999999999994</v>
      </c>
      <c r="G37" s="285">
        <v>0</v>
      </c>
    </row>
    <row r="38" spans="2:7" ht="12.75" customHeight="1">
      <c r="B38" s="90" t="s">
        <v>255</v>
      </c>
      <c r="C38" s="34"/>
      <c r="D38" s="241"/>
      <c r="E38" s="5"/>
    </row>
    <row r="39" spans="2:7" ht="12.75" customHeight="1">
      <c r="B39" s="103" t="s">
        <v>66</v>
      </c>
      <c r="C39" s="34">
        <v>2030</v>
      </c>
      <c r="D39" s="35">
        <v>-11</v>
      </c>
      <c r="E39" s="35">
        <v>2019</v>
      </c>
      <c r="F39" s="283">
        <v>4.3999999999999997E-2</v>
      </c>
      <c r="G39" s="283">
        <v>5.0000000000000001E-3</v>
      </c>
    </row>
    <row r="40" spans="2:7" ht="12.75" customHeight="1">
      <c r="B40" s="103" t="s">
        <v>67</v>
      </c>
      <c r="C40" s="34">
        <v>13</v>
      </c>
      <c r="D40" s="35">
        <v>-1</v>
      </c>
      <c r="E40" s="35">
        <v>12</v>
      </c>
      <c r="F40" s="283">
        <v>0.106</v>
      </c>
      <c r="G40" s="283">
        <v>7.6999999999999999E-2</v>
      </c>
    </row>
    <row r="41" spans="2:7" ht="12.75" customHeight="1">
      <c r="B41" s="103" t="s">
        <v>70</v>
      </c>
      <c r="C41" s="34">
        <v>103</v>
      </c>
      <c r="D41" s="35">
        <v>-8</v>
      </c>
      <c r="E41" s="35">
        <v>95</v>
      </c>
      <c r="F41" s="283">
        <v>0.13700000000000001</v>
      </c>
      <c r="G41" s="283">
        <v>7.8E-2</v>
      </c>
    </row>
    <row r="42" spans="2:7" ht="12.75" customHeight="1" thickBot="1">
      <c r="B42" s="123" t="s">
        <v>238</v>
      </c>
      <c r="C42" s="69">
        <v>202</v>
      </c>
      <c r="D42" s="72">
        <v>-1</v>
      </c>
      <c r="E42" s="72">
        <v>201</v>
      </c>
      <c r="F42" s="284">
        <v>7.3999999999999996E-2</v>
      </c>
      <c r="G42" s="284">
        <v>5.0000000000000001E-3</v>
      </c>
    </row>
    <row r="43" spans="2:7" ht="12.75" customHeight="1">
      <c r="B43" s="90" t="s">
        <v>256</v>
      </c>
      <c r="C43" s="42">
        <v>2348</v>
      </c>
      <c r="D43" s="42">
        <v>-21</v>
      </c>
      <c r="E43" s="42">
        <v>2327</v>
      </c>
      <c r="F43" s="285">
        <v>4.7E-2</v>
      </c>
      <c r="G43" s="285">
        <v>8.9999999999999993E-3</v>
      </c>
    </row>
    <row r="44" spans="2:7" ht="12.75" customHeight="1">
      <c r="B44" s="90" t="s">
        <v>257</v>
      </c>
      <c r="C44" s="34"/>
      <c r="D44" s="241"/>
      <c r="E44" s="5"/>
    </row>
    <row r="45" spans="2:7" ht="12.75" customHeight="1">
      <c r="B45" s="103" t="s">
        <v>66</v>
      </c>
      <c r="C45" s="34">
        <v>634</v>
      </c>
      <c r="D45" s="35">
        <v>-48</v>
      </c>
      <c r="E45" s="35">
        <v>586</v>
      </c>
      <c r="F45" s="283">
        <v>1.4E-2</v>
      </c>
      <c r="G45" s="283">
        <v>7.5999999999999998E-2</v>
      </c>
    </row>
    <row r="46" spans="2:7" ht="12.75" customHeight="1">
      <c r="B46" s="103" t="s">
        <v>67</v>
      </c>
      <c r="C46" s="34">
        <v>28</v>
      </c>
      <c r="D46" s="35">
        <v>-27</v>
      </c>
      <c r="E46" s="35">
        <v>1</v>
      </c>
      <c r="F46" s="283">
        <v>0.22800000000000001</v>
      </c>
      <c r="G46" s="283">
        <v>0.96399999999999997</v>
      </c>
    </row>
    <row r="47" spans="2:7" ht="12.75" customHeight="1">
      <c r="B47" s="103" t="s">
        <v>70</v>
      </c>
      <c r="C47" s="34">
        <v>97</v>
      </c>
      <c r="D47" s="35">
        <v>-31</v>
      </c>
      <c r="E47" s="35">
        <v>66</v>
      </c>
      <c r="F47" s="283">
        <v>0.129</v>
      </c>
      <c r="G47" s="283">
        <v>0.32</v>
      </c>
    </row>
    <row r="48" spans="2:7" ht="12.75" customHeight="1" thickBot="1">
      <c r="B48" s="123" t="s">
        <v>238</v>
      </c>
      <c r="C48" s="69">
        <v>0</v>
      </c>
      <c r="D48" s="72">
        <v>0</v>
      </c>
      <c r="E48" s="72">
        <v>0</v>
      </c>
      <c r="F48" s="284">
        <v>0</v>
      </c>
      <c r="G48" s="284">
        <v>0</v>
      </c>
    </row>
    <row r="49" spans="2:8" ht="12.75" customHeight="1">
      <c r="B49" s="90" t="s">
        <v>258</v>
      </c>
      <c r="C49" s="42">
        <v>759</v>
      </c>
      <c r="D49" s="42">
        <v>-106</v>
      </c>
      <c r="E49" s="42">
        <v>653</v>
      </c>
      <c r="F49" s="285">
        <v>1.4999999999999999E-2</v>
      </c>
      <c r="G49" s="285">
        <v>0.14000000000000001</v>
      </c>
    </row>
    <row r="50" spans="2:8" ht="12.75" customHeight="1">
      <c r="B50" s="90" t="s">
        <v>259</v>
      </c>
      <c r="C50" s="34"/>
      <c r="D50" s="241"/>
      <c r="E50" s="5"/>
    </row>
    <row r="51" spans="2:8" ht="12.75" customHeight="1">
      <c r="B51" s="103" t="s">
        <v>66</v>
      </c>
      <c r="C51" s="34">
        <v>46370</v>
      </c>
      <c r="D51" s="35">
        <v>-61</v>
      </c>
      <c r="E51" s="35">
        <v>46309</v>
      </c>
      <c r="F51" s="283"/>
      <c r="G51" s="283">
        <v>1E-3</v>
      </c>
    </row>
    <row r="52" spans="2:8" ht="12.75" customHeight="1">
      <c r="B52" s="103" t="s">
        <v>67</v>
      </c>
      <c r="C52" s="34">
        <v>123</v>
      </c>
      <c r="D52" s="35">
        <v>-28</v>
      </c>
      <c r="E52" s="35">
        <v>95</v>
      </c>
      <c r="F52" s="283"/>
      <c r="G52" s="283">
        <v>0.22800000000000001</v>
      </c>
    </row>
    <row r="53" spans="2:8" ht="12.75" customHeight="1">
      <c r="B53" s="103" t="s">
        <v>70</v>
      </c>
      <c r="C53" s="34">
        <v>753</v>
      </c>
      <c r="D53" s="35">
        <v>-40</v>
      </c>
      <c r="E53" s="35">
        <v>713</v>
      </c>
      <c r="F53" s="283"/>
      <c r="G53" s="283">
        <v>5.2999999999999999E-2</v>
      </c>
    </row>
    <row r="54" spans="2:8" ht="12.75" customHeight="1" thickBot="1">
      <c r="B54" s="123" t="s">
        <v>238</v>
      </c>
      <c r="C54" s="69">
        <v>2726</v>
      </c>
      <c r="D54" s="72">
        <v>-2</v>
      </c>
      <c r="E54" s="72">
        <v>2724</v>
      </c>
      <c r="F54" s="284"/>
      <c r="G54" s="284">
        <v>1E-3</v>
      </c>
    </row>
    <row r="55" spans="2:8" ht="12.75" customHeight="1">
      <c r="B55" s="90" t="s">
        <v>260</v>
      </c>
      <c r="C55" s="42">
        <v>49972</v>
      </c>
      <c r="D55" s="42">
        <v>-131</v>
      </c>
      <c r="E55" s="42">
        <v>49841</v>
      </c>
      <c r="F55" s="285"/>
      <c r="G55" s="285">
        <v>3.0000000000000001E-3</v>
      </c>
    </row>
    <row r="56" spans="2:8" ht="12.75" customHeight="1" thickBot="1">
      <c r="B56" s="123" t="s">
        <v>182</v>
      </c>
      <c r="C56" s="69">
        <v>356</v>
      </c>
      <c r="D56" s="72">
        <v>0</v>
      </c>
      <c r="E56" s="72">
        <v>356</v>
      </c>
      <c r="F56" s="284"/>
      <c r="G56" s="72"/>
    </row>
    <row r="57" spans="2:8" ht="12.75" customHeight="1">
      <c r="B57" s="90" t="s">
        <v>69</v>
      </c>
      <c r="C57" s="42">
        <v>50328</v>
      </c>
      <c r="D57" s="42">
        <v>-131</v>
      </c>
      <c r="E57" s="42">
        <v>50197</v>
      </c>
      <c r="F57" s="285"/>
      <c r="G57" s="285">
        <v>3.0000000000000001E-3</v>
      </c>
    </row>
    <row r="58" spans="2:8" ht="12.75" customHeight="1" thickBot="1">
      <c r="B58" s="123" t="s">
        <v>261</v>
      </c>
      <c r="C58" s="69">
        <v>2601</v>
      </c>
      <c r="D58" s="72">
        <v>-6</v>
      </c>
      <c r="E58" s="72">
        <v>2595</v>
      </c>
      <c r="F58" s="284"/>
      <c r="G58" s="284">
        <v>2E-3</v>
      </c>
    </row>
    <row r="59" spans="2:8" ht="24">
      <c r="B59" s="286" t="s">
        <v>262</v>
      </c>
      <c r="C59" s="42">
        <v>52929</v>
      </c>
      <c r="D59" s="42">
        <v>-137</v>
      </c>
      <c r="E59" s="42">
        <v>52792</v>
      </c>
      <c r="F59" s="285"/>
      <c r="G59" s="285">
        <v>3.0000000000000001E-3</v>
      </c>
    </row>
    <row r="60" spans="2:8" ht="12.75" customHeight="1">
      <c r="B60" s="103"/>
      <c r="D60" s="241"/>
      <c r="E60" s="5"/>
    </row>
    <row r="61" spans="2:8" ht="12.75" customHeight="1">
      <c r="B61" s="103"/>
      <c r="D61" s="241"/>
      <c r="E61" s="5"/>
    </row>
    <row r="62" spans="2:8" ht="12.75" customHeight="1">
      <c r="B62" s="15" t="s">
        <v>292</v>
      </c>
      <c r="D62" s="241"/>
      <c r="E62" s="5"/>
    </row>
    <row r="63" spans="2:8" ht="12.75" customHeight="1">
      <c r="B63" s="241"/>
      <c r="D63" s="241"/>
      <c r="E63" s="5"/>
    </row>
    <row r="64" spans="2:8" ht="48">
      <c r="B64" s="176" t="s">
        <v>248</v>
      </c>
      <c r="C64" s="269" t="s">
        <v>249</v>
      </c>
      <c r="D64" s="270" t="s">
        <v>250</v>
      </c>
      <c r="E64" s="270" t="s">
        <v>251</v>
      </c>
      <c r="F64" s="273" t="s">
        <v>252</v>
      </c>
      <c r="G64" s="273" t="s">
        <v>65</v>
      </c>
      <c r="H64" s="282"/>
    </row>
    <row r="65" spans="2:7" ht="12.75" customHeight="1">
      <c r="B65" s="90" t="s">
        <v>253</v>
      </c>
      <c r="C65" s="34"/>
      <c r="D65" s="241"/>
      <c r="E65" s="5"/>
    </row>
    <row r="66" spans="2:7" ht="12.75" customHeight="1">
      <c r="B66" s="103" t="s">
        <v>66</v>
      </c>
      <c r="C66" s="34">
        <v>42366</v>
      </c>
      <c r="D66" s="35">
        <v>-3</v>
      </c>
      <c r="E66" s="35">
        <v>42363</v>
      </c>
      <c r="F66" s="283">
        <v>0.91400000000000003</v>
      </c>
      <c r="G66" s="283">
        <v>0</v>
      </c>
    </row>
    <row r="67" spans="2:7" ht="12.75" customHeight="1">
      <c r="B67" s="103" t="s">
        <v>67</v>
      </c>
      <c r="C67" s="34">
        <v>92</v>
      </c>
      <c r="D67" s="35">
        <v>0</v>
      </c>
      <c r="E67" s="35">
        <v>92</v>
      </c>
      <c r="F67" s="283">
        <v>0.748</v>
      </c>
      <c r="G67" s="283">
        <v>0</v>
      </c>
    </row>
    <row r="68" spans="2:7" ht="12.75" customHeight="1">
      <c r="B68" s="103" t="s">
        <v>70</v>
      </c>
      <c r="C68" s="34">
        <v>558</v>
      </c>
      <c r="D68" s="35">
        <v>-1</v>
      </c>
      <c r="E68" s="35">
        <v>557</v>
      </c>
      <c r="F68" s="283">
        <v>0.74099999999999999</v>
      </c>
      <c r="G68" s="283">
        <v>2E-3</v>
      </c>
    </row>
    <row r="69" spans="2:7" ht="12.75" customHeight="1" thickBot="1">
      <c r="B69" s="123" t="s">
        <v>238</v>
      </c>
      <c r="C69" s="69">
        <v>2394</v>
      </c>
      <c r="D69" s="72">
        <v>0</v>
      </c>
      <c r="E69" s="72">
        <v>2394</v>
      </c>
      <c r="F69" s="284">
        <v>0.878</v>
      </c>
      <c r="G69" s="284">
        <v>0</v>
      </c>
    </row>
    <row r="70" spans="2:7" ht="12.75" customHeight="1">
      <c r="B70" s="90" t="s">
        <v>254</v>
      </c>
      <c r="C70" s="42">
        <v>45410</v>
      </c>
      <c r="D70" s="42">
        <v>-4</v>
      </c>
      <c r="E70" s="42">
        <v>45406</v>
      </c>
      <c r="F70" s="285">
        <v>0.90900000000000003</v>
      </c>
      <c r="G70" s="285">
        <v>0</v>
      </c>
    </row>
    <row r="71" spans="2:7" ht="12.75" customHeight="1">
      <c r="B71" s="90" t="s">
        <v>255</v>
      </c>
      <c r="C71" s="34"/>
      <c r="D71" s="241"/>
      <c r="E71" s="5"/>
    </row>
    <row r="72" spans="2:7" ht="12.75" customHeight="1">
      <c r="B72" s="103" t="s">
        <v>66</v>
      </c>
      <c r="C72" s="34">
        <v>2467</v>
      </c>
      <c r="D72" s="35">
        <v>-18</v>
      </c>
      <c r="E72" s="35">
        <v>2449</v>
      </c>
      <c r="F72" s="283">
        <v>5.2999999999999999E-2</v>
      </c>
      <c r="G72" s="283">
        <v>7.0000000000000001E-3</v>
      </c>
    </row>
    <row r="73" spans="2:7" ht="12.75" customHeight="1">
      <c r="B73" s="103" t="s">
        <v>67</v>
      </c>
      <c r="C73" s="34">
        <v>17</v>
      </c>
      <c r="D73" s="35">
        <v>-2</v>
      </c>
      <c r="E73" s="35">
        <v>15</v>
      </c>
      <c r="F73" s="283">
        <v>0.13800000000000001</v>
      </c>
      <c r="G73" s="283">
        <v>0.11799999999999999</v>
      </c>
    </row>
    <row r="74" spans="2:7" ht="12.75" customHeight="1">
      <c r="B74" s="103" t="s">
        <v>70</v>
      </c>
      <c r="C74" s="34">
        <v>123</v>
      </c>
      <c r="D74" s="35">
        <v>-12</v>
      </c>
      <c r="E74" s="35">
        <v>111</v>
      </c>
      <c r="F74" s="283">
        <v>0.16300000000000001</v>
      </c>
      <c r="G74" s="283">
        <v>9.8000000000000004E-2</v>
      </c>
    </row>
    <row r="75" spans="2:7" ht="12.75" customHeight="1" thickBot="1">
      <c r="B75" s="123" t="s">
        <v>238</v>
      </c>
      <c r="C75" s="69">
        <v>273</v>
      </c>
      <c r="D75" s="72">
        <v>-1</v>
      </c>
      <c r="E75" s="72">
        <v>272</v>
      </c>
      <c r="F75" s="284">
        <v>0.1</v>
      </c>
      <c r="G75" s="284">
        <v>4.0000000000000001E-3</v>
      </c>
    </row>
    <row r="76" spans="2:7" ht="12.75" customHeight="1">
      <c r="B76" s="90" t="s">
        <v>256</v>
      </c>
      <c r="C76" s="42">
        <v>2880</v>
      </c>
      <c r="D76" s="42">
        <v>-33</v>
      </c>
      <c r="E76" s="42">
        <v>2847</v>
      </c>
      <c r="F76" s="285">
        <v>5.8000000000000003E-2</v>
      </c>
      <c r="G76" s="285">
        <v>1.0999999999999999E-2</v>
      </c>
    </row>
    <row r="77" spans="2:7" ht="12.75" customHeight="1">
      <c r="B77" s="90" t="s">
        <v>257</v>
      </c>
      <c r="C77" s="34"/>
      <c r="D77" s="241"/>
      <c r="E77" s="5"/>
    </row>
    <row r="78" spans="2:7" ht="12.75" customHeight="1">
      <c r="B78" s="103" t="s">
        <v>66</v>
      </c>
      <c r="C78" s="34">
        <v>718</v>
      </c>
      <c r="D78" s="35">
        <v>-53</v>
      </c>
      <c r="E78" s="35">
        <v>665</v>
      </c>
      <c r="F78" s="283">
        <v>1.4999999999999999E-2</v>
      </c>
      <c r="G78" s="283">
        <v>7.3999999999999996E-2</v>
      </c>
    </row>
    <row r="79" spans="2:7" ht="12.75" customHeight="1">
      <c r="B79" s="103" t="s">
        <v>67</v>
      </c>
      <c r="C79" s="34">
        <v>34</v>
      </c>
      <c r="D79" s="35">
        <v>-32</v>
      </c>
      <c r="E79" s="35">
        <v>2</v>
      </c>
      <c r="F79" s="283">
        <v>0.27600000000000002</v>
      </c>
      <c r="G79" s="283">
        <v>0.94099999999999995</v>
      </c>
    </row>
    <row r="80" spans="2:7" ht="12.75" customHeight="1">
      <c r="B80" s="103" t="s">
        <v>70</v>
      </c>
      <c r="C80" s="34">
        <v>110</v>
      </c>
      <c r="D80" s="35">
        <v>-36</v>
      </c>
      <c r="E80" s="35">
        <v>74</v>
      </c>
      <c r="F80" s="283">
        <v>0.14599999999999999</v>
      </c>
      <c r="G80" s="283">
        <v>0.32700000000000001</v>
      </c>
    </row>
    <row r="81" spans="2:7" ht="12.75" customHeight="1" thickBot="1">
      <c r="B81" s="123" t="s">
        <v>238</v>
      </c>
      <c r="C81" s="69">
        <v>0</v>
      </c>
      <c r="D81" s="72">
        <v>0</v>
      </c>
      <c r="E81" s="72">
        <v>0</v>
      </c>
      <c r="F81" s="284">
        <v>0</v>
      </c>
      <c r="G81" s="284">
        <v>0</v>
      </c>
    </row>
    <row r="82" spans="2:7" ht="12.75" customHeight="1">
      <c r="B82" s="90" t="s">
        <v>258</v>
      </c>
      <c r="C82" s="42">
        <v>862</v>
      </c>
      <c r="D82" s="42">
        <v>-121</v>
      </c>
      <c r="E82" s="42">
        <v>741</v>
      </c>
      <c r="F82" s="285">
        <v>1.7000000000000001E-2</v>
      </c>
      <c r="G82" s="285">
        <v>0.14000000000000001</v>
      </c>
    </row>
    <row r="83" spans="2:7" ht="12.75" customHeight="1">
      <c r="B83" s="90" t="s">
        <v>259</v>
      </c>
      <c r="C83" s="34"/>
      <c r="D83" s="241"/>
      <c r="E83" s="5"/>
    </row>
    <row r="84" spans="2:7" ht="12.75" customHeight="1">
      <c r="B84" s="103" t="s">
        <v>66</v>
      </c>
      <c r="C84" s="34">
        <v>45551</v>
      </c>
      <c r="D84" s="35">
        <v>-74</v>
      </c>
      <c r="E84" s="35">
        <v>45477</v>
      </c>
      <c r="F84" s="283"/>
      <c r="G84" s="283">
        <v>2E-3</v>
      </c>
    </row>
    <row r="85" spans="2:7" ht="12.75" customHeight="1">
      <c r="B85" s="103" t="s">
        <v>67</v>
      </c>
      <c r="C85" s="34">
        <v>143</v>
      </c>
      <c r="D85" s="35">
        <v>-34</v>
      </c>
      <c r="E85" s="35">
        <v>109</v>
      </c>
      <c r="F85" s="283"/>
      <c r="G85" s="283">
        <v>0.23799999999999999</v>
      </c>
    </row>
    <row r="86" spans="2:7" ht="12.75" customHeight="1">
      <c r="B86" s="103" t="s">
        <v>70</v>
      </c>
      <c r="C86" s="34">
        <v>791</v>
      </c>
      <c r="D86" s="35">
        <v>-49</v>
      </c>
      <c r="E86" s="35">
        <v>742</v>
      </c>
      <c r="F86" s="283"/>
      <c r="G86" s="283">
        <v>6.2E-2</v>
      </c>
    </row>
    <row r="87" spans="2:7" ht="12.75" customHeight="1" thickBot="1">
      <c r="B87" s="123" t="s">
        <v>238</v>
      </c>
      <c r="C87" s="69">
        <v>2667</v>
      </c>
      <c r="D87" s="72">
        <v>-1</v>
      </c>
      <c r="E87" s="72">
        <v>2666</v>
      </c>
      <c r="F87" s="284"/>
      <c r="G87" s="284">
        <v>0</v>
      </c>
    </row>
    <row r="88" spans="2:7" ht="12.75" customHeight="1">
      <c r="B88" s="90" t="s">
        <v>260</v>
      </c>
      <c r="C88" s="42">
        <v>49152</v>
      </c>
      <c r="D88" s="42">
        <v>-158</v>
      </c>
      <c r="E88" s="42">
        <v>48994</v>
      </c>
      <c r="F88" s="285"/>
      <c r="G88" s="285">
        <v>3.0000000000000001E-3</v>
      </c>
    </row>
    <row r="89" spans="2:7" ht="12.75" customHeight="1" thickBot="1">
      <c r="B89" s="123" t="s">
        <v>182</v>
      </c>
      <c r="C89" s="69">
        <v>295</v>
      </c>
      <c r="D89" s="72">
        <v>0</v>
      </c>
      <c r="E89" s="72">
        <v>295</v>
      </c>
      <c r="F89" s="284"/>
      <c r="G89" s="72"/>
    </row>
    <row r="90" spans="2:7" ht="12.75" customHeight="1">
      <c r="B90" s="90" t="s">
        <v>69</v>
      </c>
      <c r="C90" s="42">
        <v>49447</v>
      </c>
      <c r="D90" s="42">
        <v>-158</v>
      </c>
      <c r="E90" s="42">
        <v>49289</v>
      </c>
      <c r="F90" s="285"/>
      <c r="G90" s="285">
        <v>3.0000000000000001E-3</v>
      </c>
    </row>
    <row r="91" spans="2:7" ht="12.75" customHeight="1" thickBot="1">
      <c r="B91" s="123" t="s">
        <v>261</v>
      </c>
      <c r="C91" s="69">
        <v>2615</v>
      </c>
      <c r="D91" s="72">
        <v>-8</v>
      </c>
      <c r="E91" s="72">
        <v>2607</v>
      </c>
      <c r="F91" s="284"/>
      <c r="G91" s="284">
        <v>3.0000000000000001E-3</v>
      </c>
    </row>
    <row r="92" spans="2:7" ht="24">
      <c r="B92" s="286" t="s">
        <v>262</v>
      </c>
      <c r="C92" s="42">
        <v>52062</v>
      </c>
      <c r="D92" s="42">
        <v>-166</v>
      </c>
      <c r="E92" s="42">
        <v>51896</v>
      </c>
      <c r="F92" s="285"/>
      <c r="G92" s="285">
        <v>3.0000000000000001E-3</v>
      </c>
    </row>
    <row r="93" spans="2:7">
      <c r="B93" s="286"/>
    </row>
    <row r="94" spans="2:7" ht="12.75" customHeight="1">
      <c r="B94" s="103"/>
      <c r="D94" s="241"/>
      <c r="E94" s="5"/>
    </row>
    <row r="95" spans="2:7" ht="15.75">
      <c r="B95" s="15" t="s">
        <v>264</v>
      </c>
      <c r="C95" s="5"/>
      <c r="D95" s="5"/>
      <c r="E95" s="5"/>
    </row>
    <row r="96" spans="2:7" ht="15.75">
      <c r="B96" s="5"/>
      <c r="C96" s="5"/>
      <c r="D96" s="5"/>
      <c r="E96" s="5"/>
    </row>
    <row r="97" spans="2:12" ht="36">
      <c r="B97" s="217" t="s">
        <v>263</v>
      </c>
      <c r="C97" s="269" t="s">
        <v>60</v>
      </c>
      <c r="D97" s="273" t="s">
        <v>61</v>
      </c>
      <c r="E97" s="273" t="s">
        <v>62</v>
      </c>
      <c r="F97" s="269" t="s">
        <v>200</v>
      </c>
      <c r="G97" s="163" t="s">
        <v>202</v>
      </c>
      <c r="H97" s="163" t="s">
        <v>188</v>
      </c>
      <c r="I97" s="163" t="s">
        <v>215</v>
      </c>
      <c r="J97" s="273" t="s">
        <v>63</v>
      </c>
      <c r="K97" s="163" t="s">
        <v>64</v>
      </c>
      <c r="L97" s="163" t="s">
        <v>65</v>
      </c>
    </row>
    <row r="98" spans="2:12" ht="12.75" customHeight="1">
      <c r="B98" s="103" t="s">
        <v>201</v>
      </c>
      <c r="C98" s="34">
        <v>45552</v>
      </c>
      <c r="D98" s="35">
        <v>-44</v>
      </c>
      <c r="E98" s="35">
        <v>-28</v>
      </c>
      <c r="F98" s="34">
        <v>45480</v>
      </c>
      <c r="G98" s="35">
        <v>541</v>
      </c>
      <c r="H98" s="104">
        <v>264</v>
      </c>
      <c r="I98" s="104">
        <v>277</v>
      </c>
      <c r="J98" s="58">
        <v>1.2E-2</v>
      </c>
      <c r="K98" s="58">
        <v>6.0000000000000001E-3</v>
      </c>
      <c r="L98" s="58">
        <v>0.159</v>
      </c>
    </row>
    <row r="99" spans="2:12" ht="12.75" customHeight="1">
      <c r="B99" s="118" t="s">
        <v>182</v>
      </c>
      <c r="C99" s="38">
        <v>454</v>
      </c>
      <c r="D99" s="39"/>
      <c r="E99" s="39"/>
      <c r="F99" s="38">
        <v>454</v>
      </c>
      <c r="G99" s="39"/>
      <c r="H99" s="119"/>
      <c r="I99" s="119"/>
      <c r="J99" s="120"/>
      <c r="K99" s="120"/>
      <c r="L99" s="120"/>
    </row>
    <row r="100" spans="2:12" ht="12.75" customHeight="1">
      <c r="B100" s="90" t="s">
        <v>66</v>
      </c>
      <c r="C100" s="42">
        <v>46006</v>
      </c>
      <c r="D100" s="43"/>
      <c r="E100" s="43"/>
      <c r="F100" s="42">
        <v>45934</v>
      </c>
      <c r="G100" s="43"/>
      <c r="H100" s="43"/>
      <c r="I100" s="43"/>
      <c r="J100" s="91"/>
      <c r="K100" s="91"/>
      <c r="L100" s="91"/>
    </row>
    <row r="101" spans="2:12" ht="12.75" customHeight="1" thickBot="1">
      <c r="B101" s="123" t="s">
        <v>67</v>
      </c>
      <c r="C101" s="38">
        <v>142</v>
      </c>
      <c r="D101" s="39">
        <v>-27</v>
      </c>
      <c r="E101" s="39">
        <v>-1</v>
      </c>
      <c r="F101" s="38">
        <v>114</v>
      </c>
      <c r="G101" s="39">
        <v>37</v>
      </c>
      <c r="H101" s="119">
        <v>3</v>
      </c>
      <c r="I101" s="119">
        <v>34</v>
      </c>
      <c r="J101" s="120">
        <v>0.26100000000000001</v>
      </c>
      <c r="K101" s="120">
        <v>0.23899999999999999</v>
      </c>
      <c r="L101" s="120">
        <v>0.79400000000000004</v>
      </c>
    </row>
    <row r="102" spans="2:12" ht="12.75" customHeight="1">
      <c r="B102" s="90" t="s">
        <v>68</v>
      </c>
      <c r="C102" s="42">
        <v>46148</v>
      </c>
      <c r="D102" s="43">
        <v>-71</v>
      </c>
      <c r="E102" s="43">
        <v>-29</v>
      </c>
      <c r="F102" s="42">
        <v>46048</v>
      </c>
      <c r="G102" s="43">
        <v>578</v>
      </c>
      <c r="H102" s="43">
        <v>267</v>
      </c>
      <c r="I102" s="43">
        <v>311</v>
      </c>
      <c r="J102" s="91">
        <v>1.2999999999999999E-2</v>
      </c>
      <c r="K102" s="91">
        <v>7.0000000000000001E-3</v>
      </c>
      <c r="L102" s="91">
        <v>0.22800000000000001</v>
      </c>
    </row>
    <row r="103" spans="2:12" ht="12.75" customHeight="1">
      <c r="B103" s="103" t="s">
        <v>70</v>
      </c>
      <c r="C103" s="34">
        <v>786</v>
      </c>
      <c r="D103" s="35">
        <v>-47</v>
      </c>
      <c r="E103" s="35">
        <v>-2</v>
      </c>
      <c r="F103" s="34">
        <v>737</v>
      </c>
      <c r="G103" s="35">
        <v>104</v>
      </c>
      <c r="H103" s="35"/>
      <c r="I103" s="105">
        <v>104</v>
      </c>
      <c r="J103" s="58">
        <v>0.13200000000000001</v>
      </c>
      <c r="K103" s="58">
        <v>0.13200000000000001</v>
      </c>
      <c r="L103" s="58">
        <v>0.45200000000000001</v>
      </c>
    </row>
    <row r="104" spans="2:12" ht="12.75" customHeight="1" thickBot="1">
      <c r="B104" s="123" t="s">
        <v>238</v>
      </c>
      <c r="C104" s="69">
        <v>2674</v>
      </c>
      <c r="D104" s="72"/>
      <c r="E104" s="72"/>
      <c r="F104" s="69">
        <v>2674</v>
      </c>
      <c r="G104" s="72"/>
      <c r="H104" s="72"/>
      <c r="I104" s="72"/>
      <c r="J104" s="72"/>
      <c r="K104" s="72"/>
      <c r="L104" s="72"/>
    </row>
    <row r="105" spans="2:12" ht="12.75" customHeight="1">
      <c r="B105" s="90" t="s">
        <v>69</v>
      </c>
      <c r="C105" s="42">
        <v>49608</v>
      </c>
      <c r="D105" s="43">
        <v>-118</v>
      </c>
      <c r="E105" s="43">
        <v>-31</v>
      </c>
      <c r="F105" s="42">
        <v>49459</v>
      </c>
      <c r="G105" s="43">
        <v>682</v>
      </c>
      <c r="H105" s="43">
        <v>267</v>
      </c>
      <c r="I105" s="43">
        <v>415</v>
      </c>
      <c r="J105" s="91">
        <v>1.4E-2</v>
      </c>
      <c r="K105" s="91">
        <v>8.0000000000000002E-3</v>
      </c>
      <c r="L105" s="91">
        <v>0.28399999999999997</v>
      </c>
    </row>
    <row r="106" spans="2:12" ht="12.75" customHeight="1">
      <c r="B106" s="82"/>
      <c r="C106" s="5"/>
      <c r="D106" s="5"/>
      <c r="E106" s="5"/>
    </row>
    <row r="107" spans="2:12" ht="12.75" customHeight="1">
      <c r="B107" s="82"/>
      <c r="C107" s="5"/>
      <c r="D107" s="5"/>
      <c r="E107" s="5"/>
    </row>
    <row r="108" spans="2:12" ht="12.75" customHeight="1">
      <c r="B108" s="15" t="s">
        <v>278</v>
      </c>
    </row>
    <row r="109" spans="2:12" ht="12.75" customHeight="1"/>
    <row r="110" spans="2:12" ht="24">
      <c r="B110" s="217" t="s">
        <v>265</v>
      </c>
      <c r="C110" s="269" t="s">
        <v>66</v>
      </c>
      <c r="D110" s="269" t="s">
        <v>266</v>
      </c>
      <c r="E110" s="269" t="s">
        <v>70</v>
      </c>
      <c r="F110" s="269" t="s">
        <v>267</v>
      </c>
      <c r="G110" s="269" t="s">
        <v>268</v>
      </c>
      <c r="H110" s="269" t="s">
        <v>71</v>
      </c>
    </row>
    <row r="111" spans="2:12" ht="12.75" customHeight="1">
      <c r="B111" s="103" t="s">
        <v>269</v>
      </c>
      <c r="C111" s="35">
        <v>72</v>
      </c>
      <c r="D111" s="35">
        <v>28</v>
      </c>
      <c r="E111" s="35">
        <v>49</v>
      </c>
      <c r="F111" s="35">
        <v>0</v>
      </c>
      <c r="G111" s="35">
        <v>0</v>
      </c>
      <c r="H111" s="34">
        <v>149</v>
      </c>
    </row>
    <row r="112" spans="2:12" ht="12.75" customHeight="1">
      <c r="B112" s="118" t="s">
        <v>270</v>
      </c>
      <c r="C112" s="39">
        <v>2</v>
      </c>
      <c r="D112" s="39">
        <v>6</v>
      </c>
      <c r="E112" s="39">
        <v>0</v>
      </c>
      <c r="F112" s="39">
        <v>1</v>
      </c>
      <c r="G112" s="39">
        <v>8</v>
      </c>
      <c r="H112" s="38">
        <v>17</v>
      </c>
    </row>
    <row r="113" spans="2:9" ht="12.75" customHeight="1">
      <c r="B113" s="90" t="s">
        <v>271</v>
      </c>
      <c r="C113" s="42">
        <f>SUM(C111:C112)</f>
        <v>74</v>
      </c>
      <c r="D113" s="42">
        <f>SUM(D111:D112)</f>
        <v>34</v>
      </c>
      <c r="E113" s="42">
        <f>SUM(E111:E112)</f>
        <v>49</v>
      </c>
      <c r="F113" s="42">
        <f>SUM(F111:F112)</f>
        <v>1</v>
      </c>
      <c r="G113" s="42">
        <f>SUM(G111:G112)</f>
        <v>8</v>
      </c>
      <c r="H113" s="42">
        <v>166</v>
      </c>
    </row>
    <row r="114" spans="2:9" ht="12.75" customHeight="1">
      <c r="B114" s="103" t="s">
        <v>272</v>
      </c>
      <c r="C114" s="35">
        <v>-5</v>
      </c>
      <c r="D114" s="35">
        <v>1</v>
      </c>
      <c r="E114" s="35">
        <v>-5</v>
      </c>
      <c r="F114" s="35">
        <v>1</v>
      </c>
      <c r="G114" s="35">
        <v>-2</v>
      </c>
      <c r="H114" s="34">
        <v>-10</v>
      </c>
    </row>
    <row r="115" spans="2:9" ht="12.75" customHeight="1">
      <c r="B115" s="103" t="s">
        <v>273</v>
      </c>
      <c r="C115" s="35">
        <v>1</v>
      </c>
      <c r="D115" s="35">
        <v>0</v>
      </c>
      <c r="E115" s="35">
        <v>2</v>
      </c>
      <c r="F115" s="35">
        <v>0</v>
      </c>
      <c r="G115" s="35">
        <v>0</v>
      </c>
      <c r="H115" s="34">
        <v>3</v>
      </c>
    </row>
    <row r="116" spans="2:9" ht="12.75" customHeight="1">
      <c r="B116" s="103" t="s">
        <v>274</v>
      </c>
      <c r="C116" s="35">
        <v>-3</v>
      </c>
      <c r="D116" s="35">
        <v>-1</v>
      </c>
      <c r="E116" s="35">
        <v>-4</v>
      </c>
      <c r="F116" s="35">
        <v>0</v>
      </c>
      <c r="G116" s="35">
        <v>0</v>
      </c>
      <c r="H116" s="34">
        <v>-8</v>
      </c>
    </row>
    <row r="117" spans="2:9" ht="12.75" customHeight="1" thickBot="1">
      <c r="B117" s="123" t="s">
        <v>275</v>
      </c>
      <c r="C117" s="72">
        <v>-6</v>
      </c>
      <c r="D117" s="72">
        <v>-6</v>
      </c>
      <c r="E117" s="72">
        <v>-2</v>
      </c>
      <c r="F117" s="72">
        <v>0</v>
      </c>
      <c r="G117" s="72">
        <v>0</v>
      </c>
      <c r="H117" s="69">
        <v>-14</v>
      </c>
    </row>
    <row r="118" spans="2:9" ht="12.75" customHeight="1">
      <c r="B118" s="90" t="s">
        <v>276</v>
      </c>
      <c r="C118" s="42">
        <f>SUM(C114:C117)</f>
        <v>-13</v>
      </c>
      <c r="D118" s="42">
        <f>SUM(D114:D117)</f>
        <v>-6</v>
      </c>
      <c r="E118" s="42">
        <f>SUM(E114:E117)</f>
        <v>-9</v>
      </c>
      <c r="F118" s="42">
        <f>SUM(F114:F117)</f>
        <v>1</v>
      </c>
      <c r="G118" s="42">
        <f>SUM(G114:G117)</f>
        <v>-2</v>
      </c>
      <c r="H118" s="42">
        <v>-29</v>
      </c>
    </row>
    <row r="119" spans="2:9" ht="12.75" customHeight="1" thickBot="1">
      <c r="B119" s="123" t="s">
        <v>72</v>
      </c>
      <c r="C119" s="72">
        <v>0</v>
      </c>
      <c r="D119" s="72">
        <v>0</v>
      </c>
      <c r="E119" s="72">
        <v>0</v>
      </c>
      <c r="F119" s="72">
        <v>0</v>
      </c>
      <c r="G119" s="72">
        <v>0</v>
      </c>
      <c r="H119" s="69">
        <v>0</v>
      </c>
    </row>
    <row r="120" spans="2:9" ht="12.75" customHeight="1">
      <c r="B120" s="286" t="s">
        <v>277</v>
      </c>
      <c r="C120" s="42">
        <f>+C113+C118+C119</f>
        <v>61</v>
      </c>
      <c r="D120" s="42">
        <f>+D113+D118+D119</f>
        <v>28</v>
      </c>
      <c r="E120" s="42">
        <f>+E113+E118+E119</f>
        <v>40</v>
      </c>
      <c r="F120" s="42">
        <f>+F113+F118+F119</f>
        <v>2</v>
      </c>
      <c r="G120" s="42">
        <f>+G113+G118+G119</f>
        <v>6</v>
      </c>
      <c r="H120" s="42">
        <v>137</v>
      </c>
    </row>
    <row r="121" spans="2:9" ht="12.75" customHeight="1">
      <c r="B121" s="82"/>
      <c r="C121" s="5"/>
      <c r="D121" s="5"/>
      <c r="E121" s="5"/>
    </row>
    <row r="123" spans="2:9" s="11" customFormat="1">
      <c r="B123" s="15" t="s">
        <v>279</v>
      </c>
    </row>
    <row r="124" spans="2:9" s="11" customFormat="1"/>
    <row r="126" spans="2:9" ht="24">
      <c r="B126" s="117" t="s">
        <v>280</v>
      </c>
      <c r="C126" s="269" t="s">
        <v>66</v>
      </c>
      <c r="D126" s="269" t="s">
        <v>281</v>
      </c>
      <c r="E126" s="269" t="s">
        <v>70</v>
      </c>
      <c r="F126" s="269" t="s">
        <v>267</v>
      </c>
      <c r="G126" s="269" t="s">
        <v>268</v>
      </c>
      <c r="H126" s="269" t="s">
        <v>71</v>
      </c>
      <c r="I126" s="282"/>
    </row>
    <row r="127" spans="2:9">
      <c r="B127" s="106" t="s">
        <v>282</v>
      </c>
      <c r="C127" s="35">
        <v>114</v>
      </c>
      <c r="D127" s="35">
        <v>26</v>
      </c>
      <c r="E127" s="35">
        <v>74</v>
      </c>
      <c r="F127" s="35">
        <v>0</v>
      </c>
      <c r="G127" s="35">
        <v>0</v>
      </c>
      <c r="H127" s="107">
        <v>214</v>
      </c>
    </row>
    <row r="128" spans="2:9">
      <c r="B128" s="106" t="s">
        <v>283</v>
      </c>
      <c r="C128" s="35">
        <v>-18</v>
      </c>
      <c r="D128" s="35">
        <v>1</v>
      </c>
      <c r="E128" s="35">
        <v>-3</v>
      </c>
      <c r="F128" s="35">
        <v>0</v>
      </c>
      <c r="G128" s="35">
        <v>0</v>
      </c>
      <c r="H128" s="107">
        <v>-20</v>
      </c>
    </row>
    <row r="129" spans="2:8" ht="13.5" thickBot="1">
      <c r="B129" s="123" t="s">
        <v>195</v>
      </c>
      <c r="C129" s="72">
        <v>-14</v>
      </c>
      <c r="D129" s="72">
        <v>-3</v>
      </c>
      <c r="E129" s="72">
        <v>-4</v>
      </c>
      <c r="F129" s="72">
        <v>0</v>
      </c>
      <c r="G129" s="72">
        <v>0</v>
      </c>
      <c r="H129" s="125">
        <v>-21</v>
      </c>
    </row>
    <row r="130" spans="2:8">
      <c r="B130" s="90" t="s">
        <v>276</v>
      </c>
      <c r="C130" s="42">
        <v>-32</v>
      </c>
      <c r="D130" s="42">
        <v>-2</v>
      </c>
      <c r="E130" s="42">
        <v>-7</v>
      </c>
      <c r="F130" s="42">
        <v>0</v>
      </c>
      <c r="G130" s="42">
        <v>0</v>
      </c>
      <c r="H130" s="42">
        <v>-41</v>
      </c>
    </row>
    <row r="131" spans="2:8" ht="13.5" thickBot="1">
      <c r="B131" s="124" t="s">
        <v>72</v>
      </c>
      <c r="C131" s="72">
        <v>2</v>
      </c>
      <c r="D131" s="72">
        <v>0</v>
      </c>
      <c r="E131" s="72">
        <v>2</v>
      </c>
      <c r="F131" s="72">
        <v>0</v>
      </c>
      <c r="G131" s="72">
        <v>0</v>
      </c>
      <c r="H131" s="125">
        <v>4</v>
      </c>
    </row>
    <row r="132" spans="2:8">
      <c r="B132" s="56" t="s">
        <v>196</v>
      </c>
      <c r="C132" s="92">
        <v>84</v>
      </c>
      <c r="D132" s="92">
        <v>24</v>
      </c>
      <c r="E132" s="92">
        <v>69</v>
      </c>
      <c r="F132" s="42">
        <v>0</v>
      </c>
      <c r="G132" s="42">
        <v>0</v>
      </c>
      <c r="H132" s="92">
        <v>177</v>
      </c>
    </row>
    <row r="135" spans="2:8">
      <c r="B135" s="15" t="s">
        <v>290</v>
      </c>
      <c r="C135" s="11"/>
      <c r="D135" s="11"/>
      <c r="E135" s="11"/>
      <c r="F135" s="11"/>
      <c r="G135" s="11"/>
      <c r="H135" s="11"/>
    </row>
    <row r="136" spans="2:8">
      <c r="B136" s="11"/>
      <c r="C136" s="11"/>
      <c r="D136" s="11"/>
      <c r="E136" s="11"/>
      <c r="F136" s="11"/>
      <c r="G136" s="11"/>
      <c r="H136" s="11"/>
    </row>
    <row r="137" spans="2:8" ht="36">
      <c r="B137" s="117" t="s">
        <v>248</v>
      </c>
      <c r="C137" s="269" t="s">
        <v>249</v>
      </c>
      <c r="D137" s="269" t="s">
        <v>73</v>
      </c>
      <c r="E137" s="269" t="s">
        <v>284</v>
      </c>
      <c r="F137" s="269" t="s">
        <v>285</v>
      </c>
      <c r="G137" s="269" t="s">
        <v>286</v>
      </c>
      <c r="H137" s="269" t="s">
        <v>287</v>
      </c>
    </row>
    <row r="138" spans="2:8">
      <c r="B138" s="106" t="s">
        <v>253</v>
      </c>
      <c r="C138" s="35">
        <v>43706</v>
      </c>
      <c r="D138" s="35">
        <v>43660</v>
      </c>
      <c r="E138" s="35">
        <v>46</v>
      </c>
      <c r="F138" s="106">
        <v>0</v>
      </c>
      <c r="G138" s="35">
        <v>0</v>
      </c>
      <c r="H138" s="287">
        <f>SUM(E138:G138)/C138</f>
        <v>1.0524870727131287E-3</v>
      </c>
    </row>
    <row r="139" spans="2:8">
      <c r="B139" s="106" t="s">
        <v>255</v>
      </c>
      <c r="C139" s="35">
        <v>2030</v>
      </c>
      <c r="D139" s="35">
        <v>1852</v>
      </c>
      <c r="E139" s="35">
        <v>141</v>
      </c>
      <c r="F139" s="106">
        <v>37</v>
      </c>
      <c r="G139" s="35">
        <v>0</v>
      </c>
      <c r="H139" s="287">
        <f>SUM(E139:G139)/C139</f>
        <v>8.7684729064039416E-2</v>
      </c>
    </row>
    <row r="140" spans="2:8" ht="13.5" thickBot="1">
      <c r="B140" s="123" t="s">
        <v>257</v>
      </c>
      <c r="C140" s="72">
        <v>634</v>
      </c>
      <c r="D140" s="72">
        <v>364</v>
      </c>
      <c r="E140" s="72">
        <v>58</v>
      </c>
      <c r="F140" s="72">
        <v>68</v>
      </c>
      <c r="G140" s="72">
        <v>144</v>
      </c>
      <c r="H140" s="284">
        <f>SUM(E140:G140)/C140</f>
        <v>0.42586750788643535</v>
      </c>
    </row>
    <row r="141" spans="2:8">
      <c r="B141" s="90" t="s">
        <v>288</v>
      </c>
      <c r="C141" s="42">
        <f>SUM(C138:C140)</f>
        <v>46370</v>
      </c>
      <c r="D141" s="42">
        <f>SUM(D138:D140)</f>
        <v>45876</v>
      </c>
      <c r="E141" s="42">
        <f>SUM(E138:E140)</f>
        <v>245</v>
      </c>
      <c r="F141" s="42">
        <f>SUM(F138:F140)</f>
        <v>105</v>
      </c>
      <c r="G141" s="42">
        <f>SUM(G138:G140)</f>
        <v>144</v>
      </c>
      <c r="H141" s="285">
        <f>SUM(E141:G141)/C141</f>
        <v>1.0653439723959457E-2</v>
      </c>
    </row>
    <row r="142" spans="2:8" ht="13.5" thickBot="1">
      <c r="B142" s="123" t="s">
        <v>182</v>
      </c>
      <c r="C142" s="72">
        <v>356</v>
      </c>
      <c r="D142" s="72">
        <v>0</v>
      </c>
      <c r="E142" s="72">
        <v>0</v>
      </c>
      <c r="F142" s="72">
        <v>0</v>
      </c>
      <c r="G142" s="72">
        <v>0</v>
      </c>
      <c r="H142" s="284"/>
    </row>
    <row r="143" spans="2:8">
      <c r="B143" s="90" t="s">
        <v>71</v>
      </c>
      <c r="C143" s="42">
        <f>SUM(C141:C142)</f>
        <v>46726</v>
      </c>
      <c r="D143" s="42">
        <f>SUM(D141:D142)</f>
        <v>45876</v>
      </c>
      <c r="E143" s="42">
        <f>SUM(E141:E142)</f>
        <v>245</v>
      </c>
      <c r="F143" s="42">
        <f>SUM(F141:F142)</f>
        <v>105</v>
      </c>
      <c r="G143" s="42">
        <f>SUM(G141:G142)</f>
        <v>144</v>
      </c>
      <c r="H143" s="42"/>
    </row>
    <row r="144" spans="2:8">
      <c r="B144" s="11"/>
      <c r="C144" s="11"/>
      <c r="D144" s="11"/>
      <c r="E144" s="11"/>
      <c r="F144" s="11"/>
      <c r="G144" s="11"/>
      <c r="H144" s="11"/>
    </row>
    <row r="145" spans="2:8">
      <c r="B145" s="15" t="s">
        <v>293</v>
      </c>
      <c r="C145" s="11"/>
      <c r="D145" s="11"/>
      <c r="E145" s="11"/>
      <c r="F145" s="11"/>
      <c r="G145" s="11"/>
      <c r="H145" s="11"/>
    </row>
    <row r="146" spans="2:8">
      <c r="B146" s="11"/>
      <c r="C146" s="11"/>
      <c r="D146" s="11"/>
      <c r="E146" s="11"/>
      <c r="F146" s="11"/>
      <c r="G146" s="11"/>
      <c r="H146" s="11"/>
    </row>
    <row r="147" spans="2:8" ht="36">
      <c r="B147" s="117" t="s">
        <v>248</v>
      </c>
      <c r="C147" s="269" t="s">
        <v>249</v>
      </c>
      <c r="D147" s="269" t="s">
        <v>73</v>
      </c>
      <c r="E147" s="269" t="s">
        <v>284</v>
      </c>
      <c r="F147" s="269" t="s">
        <v>285</v>
      </c>
      <c r="G147" s="269" t="s">
        <v>286</v>
      </c>
      <c r="H147" s="269" t="s">
        <v>287</v>
      </c>
    </row>
    <row r="148" spans="2:8">
      <c r="B148" s="106" t="s">
        <v>253</v>
      </c>
      <c r="C148" s="35">
        <v>42366</v>
      </c>
      <c r="D148" s="35">
        <v>42319</v>
      </c>
      <c r="E148" s="35">
        <v>46</v>
      </c>
      <c r="F148" s="106">
        <v>1</v>
      </c>
      <c r="G148" s="35">
        <v>0</v>
      </c>
      <c r="H148" s="287">
        <f>SUM(E148:G148)/C148</f>
        <v>1.1093801633385262E-3</v>
      </c>
    </row>
    <row r="149" spans="2:8">
      <c r="B149" s="106" t="s">
        <v>255</v>
      </c>
      <c r="C149" s="35">
        <v>2467</v>
      </c>
      <c r="D149" s="35">
        <f>2189+1</f>
        <v>2190</v>
      </c>
      <c r="E149" s="35">
        <v>237</v>
      </c>
      <c r="F149" s="106">
        <v>40</v>
      </c>
      <c r="G149" s="35">
        <v>0</v>
      </c>
      <c r="H149" s="287">
        <f t="shared" ref="H149:H151" si="0">SUM(E149:G149)/C149</f>
        <v>0.11228212403729226</v>
      </c>
    </row>
    <row r="150" spans="2:8" ht="13.5" thickBot="1">
      <c r="B150" s="123" t="s">
        <v>257</v>
      </c>
      <c r="C150" s="72">
        <v>718</v>
      </c>
      <c r="D150" s="72">
        <v>388</v>
      </c>
      <c r="E150" s="72">
        <v>81</v>
      </c>
      <c r="F150" s="72">
        <v>82</v>
      </c>
      <c r="G150" s="72">
        <v>167</v>
      </c>
      <c r="H150" s="284">
        <f t="shared" si="0"/>
        <v>0.4596100278551532</v>
      </c>
    </row>
    <row r="151" spans="2:8">
      <c r="B151" s="90" t="s">
        <v>288</v>
      </c>
      <c r="C151" s="42">
        <f>SUM(C148:C150)</f>
        <v>45551</v>
      </c>
      <c r="D151" s="42">
        <f>SUM(D148:D150)</f>
        <v>44897</v>
      </c>
      <c r="E151" s="42">
        <f>SUM(E148:E150)</f>
        <v>364</v>
      </c>
      <c r="F151" s="42">
        <f>SUM(F148:F150)</f>
        <v>123</v>
      </c>
      <c r="G151" s="42">
        <f>SUM(G148:G150)</f>
        <v>167</v>
      </c>
      <c r="H151" s="285">
        <f t="shared" si="0"/>
        <v>1.4357533314307041E-2</v>
      </c>
    </row>
    <row r="152" spans="2:8" ht="13.5" thickBot="1">
      <c r="B152" s="123" t="s">
        <v>182</v>
      </c>
      <c r="C152" s="72">
        <v>295</v>
      </c>
      <c r="D152" s="72">
        <v>0</v>
      </c>
      <c r="E152" s="72">
        <v>0</v>
      </c>
      <c r="F152" s="72">
        <v>0</v>
      </c>
      <c r="G152" s="72">
        <v>0</v>
      </c>
      <c r="H152" s="284"/>
    </row>
    <row r="153" spans="2:8">
      <c r="B153" s="90" t="s">
        <v>71</v>
      </c>
      <c r="C153" s="42">
        <f>+C151+C152</f>
        <v>45846</v>
      </c>
      <c r="D153" s="42">
        <f t="shared" ref="D153:G153" si="1">+D151+D152</f>
        <v>44897</v>
      </c>
      <c r="E153" s="42">
        <f t="shared" si="1"/>
        <v>364</v>
      </c>
      <c r="F153" s="42">
        <f t="shared" si="1"/>
        <v>123</v>
      </c>
      <c r="G153" s="42">
        <f t="shared" si="1"/>
        <v>167</v>
      </c>
      <c r="H153" s="42"/>
    </row>
    <row r="156" spans="2:8">
      <c r="B156" s="87" t="s">
        <v>204</v>
      </c>
    </row>
    <row r="157" spans="2:8" ht="12.75" customHeight="1">
      <c r="G157" s="308"/>
      <c r="H157" s="308"/>
    </row>
    <row r="158" spans="2:8">
      <c r="B158" s="116" t="s">
        <v>18</v>
      </c>
      <c r="C158" s="309" t="s">
        <v>294</v>
      </c>
      <c r="D158" s="309"/>
      <c r="E158" s="307" t="s">
        <v>295</v>
      </c>
      <c r="F158" s="307"/>
      <c r="G158" s="111"/>
      <c r="H158" s="241"/>
    </row>
    <row r="159" spans="2:8">
      <c r="B159" s="56" t="s">
        <v>75</v>
      </c>
      <c r="C159" s="42">
        <v>13348</v>
      </c>
      <c r="D159" s="247">
        <v>0.3</v>
      </c>
      <c r="E159" s="43">
        <v>13184</v>
      </c>
      <c r="F159" s="248">
        <v>0.3</v>
      </c>
      <c r="G159" s="111"/>
      <c r="H159" s="241"/>
    </row>
    <row r="160" spans="2:8">
      <c r="B160" s="110" t="s">
        <v>207</v>
      </c>
      <c r="C160" s="34">
        <v>4667</v>
      </c>
      <c r="D160" s="240">
        <v>0.11</v>
      </c>
      <c r="E160" s="267">
        <v>4320</v>
      </c>
      <c r="F160" s="241">
        <v>0.1</v>
      </c>
      <c r="G160" s="111"/>
      <c r="H160" s="241"/>
    </row>
    <row r="161" spans="2:8">
      <c r="B161" s="110" t="s">
        <v>208</v>
      </c>
      <c r="C161" s="34">
        <v>7559</v>
      </c>
      <c r="D161" s="240">
        <v>0.17</v>
      </c>
      <c r="E161" s="267">
        <v>7299</v>
      </c>
      <c r="F161" s="241">
        <v>0.17</v>
      </c>
      <c r="G161" s="111"/>
      <c r="H161" s="241"/>
    </row>
    <row r="162" spans="2:8">
      <c r="B162" s="110" t="s">
        <v>209</v>
      </c>
      <c r="C162" s="34">
        <v>821</v>
      </c>
      <c r="D162" s="240">
        <v>0.02</v>
      </c>
      <c r="E162" s="267">
        <v>1129</v>
      </c>
      <c r="F162" s="241">
        <v>0.03</v>
      </c>
      <c r="G162" s="111"/>
      <c r="H162" s="241"/>
    </row>
    <row r="163" spans="2:8">
      <c r="B163" s="110" t="s">
        <v>210</v>
      </c>
      <c r="C163" s="34">
        <v>258</v>
      </c>
      <c r="D163" s="240">
        <v>0.01</v>
      </c>
      <c r="E163" s="267">
        <v>381</v>
      </c>
      <c r="F163" s="241">
        <v>0.01</v>
      </c>
      <c r="G163" s="111"/>
      <c r="H163" s="241"/>
    </row>
    <row r="164" spans="2:8">
      <c r="B164" s="121" t="s">
        <v>211</v>
      </c>
      <c r="C164" s="38">
        <v>43</v>
      </c>
      <c r="D164" s="242">
        <v>0</v>
      </c>
      <c r="E164" s="243">
        <v>55</v>
      </c>
      <c r="F164" s="244">
        <v>0</v>
      </c>
      <c r="G164" s="111"/>
      <c r="H164" s="241"/>
    </row>
    <row r="165" spans="2:8">
      <c r="B165" s="56" t="s">
        <v>181</v>
      </c>
      <c r="C165" s="42">
        <v>30820</v>
      </c>
      <c r="D165" s="247">
        <v>0.7</v>
      </c>
      <c r="E165" s="43">
        <v>30160</v>
      </c>
      <c r="F165" s="248">
        <v>0.7</v>
      </c>
      <c r="G165" s="111"/>
      <c r="H165" s="241"/>
    </row>
    <row r="166" spans="2:8">
      <c r="B166" s="110" t="s">
        <v>207</v>
      </c>
      <c r="C166" s="34">
        <v>17427</v>
      </c>
      <c r="D166" s="240">
        <v>0.39</v>
      </c>
      <c r="E166" s="267">
        <v>16546</v>
      </c>
      <c r="F166" s="241">
        <v>0.38</v>
      </c>
      <c r="G166" s="111"/>
      <c r="H166" s="241"/>
    </row>
    <row r="167" spans="2:8">
      <c r="B167" s="110" t="s">
        <v>208</v>
      </c>
      <c r="C167" s="34">
        <v>10444</v>
      </c>
      <c r="D167" s="240">
        <v>0.24</v>
      </c>
      <c r="E167" s="267">
        <v>9840</v>
      </c>
      <c r="F167" s="241">
        <v>0.23</v>
      </c>
      <c r="G167" s="111"/>
      <c r="H167" s="241"/>
    </row>
    <row r="168" spans="2:8">
      <c r="B168" s="110" t="s">
        <v>209</v>
      </c>
      <c r="C168" s="34">
        <v>1932</v>
      </c>
      <c r="D168" s="240">
        <v>0.04</v>
      </c>
      <c r="E168" s="267">
        <v>2345</v>
      </c>
      <c r="F168" s="241">
        <v>0.05</v>
      </c>
      <c r="G168" s="111"/>
      <c r="H168" s="241"/>
    </row>
    <row r="169" spans="2:8">
      <c r="B169" s="110" t="s">
        <v>210</v>
      </c>
      <c r="C169" s="34">
        <v>726</v>
      </c>
      <c r="D169" s="240">
        <v>0.02</v>
      </c>
      <c r="E169" s="267">
        <v>1090</v>
      </c>
      <c r="F169" s="241">
        <v>0.03</v>
      </c>
      <c r="G169" s="111"/>
      <c r="H169" s="241"/>
    </row>
    <row r="170" spans="2:8" s="11" customFormat="1" ht="13.5" thickBot="1">
      <c r="B170" s="127" t="s">
        <v>211</v>
      </c>
      <c r="C170" s="69">
        <v>291</v>
      </c>
      <c r="D170" s="245">
        <v>0.01</v>
      </c>
      <c r="E170" s="128">
        <v>339</v>
      </c>
      <c r="F170" s="246">
        <v>0.01</v>
      </c>
      <c r="G170" s="43"/>
      <c r="H170" s="248"/>
    </row>
    <row r="171" spans="2:8">
      <c r="B171" s="56" t="s">
        <v>71</v>
      </c>
      <c r="C171" s="42">
        <v>44168</v>
      </c>
      <c r="D171" s="247">
        <v>1</v>
      </c>
      <c r="E171" s="43">
        <v>43344</v>
      </c>
      <c r="F171" s="248">
        <v>1</v>
      </c>
      <c r="G171" s="111"/>
      <c r="H171" s="85"/>
    </row>
    <row r="172" spans="2:8">
      <c r="B172" s="56" t="s">
        <v>203</v>
      </c>
      <c r="C172" s="298">
        <v>0.72</v>
      </c>
      <c r="D172" s="288"/>
      <c r="E172" s="289">
        <v>0.74</v>
      </c>
      <c r="F172" s="289"/>
      <c r="G172" s="111"/>
      <c r="H172" s="85"/>
    </row>
    <row r="173" spans="2:8">
      <c r="B173" s="106" t="s">
        <v>183</v>
      </c>
      <c r="C173" s="34">
        <v>-61</v>
      </c>
      <c r="D173" s="34"/>
      <c r="E173" s="111">
        <v>-72</v>
      </c>
      <c r="F173" s="289"/>
      <c r="G173" s="111"/>
      <c r="H173" s="85"/>
    </row>
    <row r="174" spans="2:8">
      <c r="B174" s="106" t="s">
        <v>182</v>
      </c>
      <c r="C174" s="34">
        <v>356</v>
      </c>
      <c r="D174" s="34"/>
      <c r="E174" s="111">
        <v>454</v>
      </c>
      <c r="F174" s="85"/>
      <c r="G174" s="111"/>
      <c r="H174" s="255"/>
    </row>
    <row r="175" spans="2:8">
      <c r="B175" s="106" t="s">
        <v>289</v>
      </c>
      <c r="C175" s="34">
        <v>110</v>
      </c>
      <c r="D175" s="34"/>
      <c r="E175" s="111">
        <v>114</v>
      </c>
      <c r="F175" s="84"/>
      <c r="G175" s="111"/>
      <c r="H175" s="255"/>
    </row>
    <row r="176" spans="2:8" s="11" customFormat="1" ht="13.5" thickBot="1">
      <c r="B176" s="124" t="s">
        <v>76</v>
      </c>
      <c r="C176" s="69">
        <v>2093</v>
      </c>
      <c r="D176" s="69"/>
      <c r="E176" s="128">
        <v>2091</v>
      </c>
      <c r="F176" s="129"/>
      <c r="G176" s="43"/>
      <c r="H176" s="95"/>
    </row>
    <row r="177" spans="2:8">
      <c r="B177" s="56" t="s">
        <v>74</v>
      </c>
      <c r="C177" s="42">
        <v>46666</v>
      </c>
      <c r="D177" s="94"/>
      <c r="E177" s="43">
        <v>45934</v>
      </c>
      <c r="F177" s="95"/>
      <c r="G177" s="256"/>
      <c r="H177" s="256"/>
    </row>
    <row r="178" spans="2:8">
      <c r="G178" s="256"/>
      <c r="H178" s="256"/>
    </row>
    <row r="179" spans="2:8">
      <c r="G179" s="256"/>
      <c r="H179" s="256"/>
    </row>
    <row r="180" spans="2:8">
      <c r="B180" s="31" t="s">
        <v>1</v>
      </c>
      <c r="D180" s="7"/>
      <c r="E180" s="8"/>
      <c r="F180" s="8"/>
      <c r="G180" s="256"/>
      <c r="H180" s="256"/>
    </row>
    <row r="181" spans="2:8">
      <c r="B181" s="3"/>
      <c r="C181" s="3"/>
      <c r="D181" s="3"/>
      <c r="E181" s="3"/>
      <c r="F181" s="3"/>
      <c r="G181" s="308"/>
      <c r="H181" s="308"/>
    </row>
    <row r="182" spans="2:8">
      <c r="B182" s="122" t="s">
        <v>18</v>
      </c>
      <c r="C182" s="305" t="s">
        <v>296</v>
      </c>
      <c r="D182" s="306"/>
      <c r="E182" s="307" t="s">
        <v>295</v>
      </c>
      <c r="F182" s="306"/>
      <c r="G182" s="114"/>
      <c r="H182" s="257"/>
    </row>
    <row r="183" spans="2:8">
      <c r="B183" s="112" t="s">
        <v>77</v>
      </c>
      <c r="C183" s="113">
        <v>12035</v>
      </c>
      <c r="D183" s="249">
        <v>0.26</v>
      </c>
      <c r="E183" s="114">
        <v>12344</v>
      </c>
      <c r="F183" s="250">
        <v>0.27</v>
      </c>
      <c r="G183" s="114"/>
      <c r="H183" s="257"/>
    </row>
    <row r="184" spans="2:8">
      <c r="B184" s="112" t="s">
        <v>78</v>
      </c>
      <c r="C184" s="113">
        <v>12643</v>
      </c>
      <c r="D184" s="249">
        <v>0.27</v>
      </c>
      <c r="E184" s="114">
        <v>12474</v>
      </c>
      <c r="F184" s="250">
        <v>0.28000000000000003</v>
      </c>
      <c r="G184" s="114"/>
      <c r="H184" s="257"/>
    </row>
    <row r="185" spans="2:8">
      <c r="B185" s="112" t="s">
        <v>80</v>
      </c>
      <c r="C185" s="113">
        <v>9881</v>
      </c>
      <c r="D185" s="249">
        <v>0.21</v>
      </c>
      <c r="E185" s="114">
        <v>8571</v>
      </c>
      <c r="F185" s="250">
        <v>0.19</v>
      </c>
      <c r="G185" s="114"/>
      <c r="H185" s="257"/>
    </row>
    <row r="186" spans="2:8">
      <c r="B186" s="112" t="s">
        <v>82</v>
      </c>
      <c r="C186" s="113">
        <v>2736</v>
      </c>
      <c r="D186" s="249">
        <v>0.06</v>
      </c>
      <c r="E186" s="114">
        <v>2896</v>
      </c>
      <c r="F186" s="250">
        <v>0.06</v>
      </c>
      <c r="G186" s="114"/>
      <c r="H186" s="257"/>
    </row>
    <row r="187" spans="2:8">
      <c r="B187" s="112" t="s">
        <v>79</v>
      </c>
      <c r="C187" s="113">
        <v>4310</v>
      </c>
      <c r="D187" s="249">
        <v>0.09</v>
      </c>
      <c r="E187" s="114">
        <v>4622</v>
      </c>
      <c r="F187" s="250">
        <v>0.1</v>
      </c>
      <c r="G187" s="114"/>
      <c r="H187" s="257"/>
    </row>
    <row r="188" spans="2:8">
      <c r="B188" s="112" t="s">
        <v>81</v>
      </c>
      <c r="C188" s="113">
        <v>3237</v>
      </c>
      <c r="D188" s="249">
        <v>7.0000000000000007E-2</v>
      </c>
      <c r="E188" s="114">
        <v>3303</v>
      </c>
      <c r="F188" s="250">
        <v>7.0000000000000007E-2</v>
      </c>
      <c r="G188" s="114"/>
      <c r="H188" s="257"/>
    </row>
    <row r="189" spans="2:8">
      <c r="B189" s="112" t="s">
        <v>83</v>
      </c>
      <c r="C189" s="113">
        <v>938</v>
      </c>
      <c r="D189" s="249">
        <v>0.02</v>
      </c>
      <c r="E189" s="114">
        <v>796</v>
      </c>
      <c r="F189" s="250">
        <v>0.02</v>
      </c>
      <c r="G189" s="114"/>
      <c r="H189" s="257"/>
    </row>
    <row r="190" spans="2:8" s="11" customFormat="1" ht="13.5" thickBot="1">
      <c r="B190" s="130" t="s">
        <v>84</v>
      </c>
      <c r="C190" s="131">
        <v>481</v>
      </c>
      <c r="D190" s="251">
        <v>0.01</v>
      </c>
      <c r="E190" s="132">
        <v>432</v>
      </c>
      <c r="F190" s="252">
        <v>0.01</v>
      </c>
      <c r="G190" s="98"/>
      <c r="H190" s="258"/>
    </row>
    <row r="191" spans="2:8">
      <c r="B191" s="96" t="s">
        <v>71</v>
      </c>
      <c r="C191" s="97">
        <v>46261</v>
      </c>
      <c r="D191" s="99">
        <v>1</v>
      </c>
      <c r="E191" s="98">
        <v>45438</v>
      </c>
      <c r="F191" s="100">
        <v>1</v>
      </c>
      <c r="G191" s="114"/>
      <c r="H191" s="259"/>
    </row>
    <row r="192" spans="2:8">
      <c r="B192" s="106" t="s">
        <v>183</v>
      </c>
      <c r="C192" s="97">
        <v>-61</v>
      </c>
      <c r="D192" s="99"/>
      <c r="E192" s="98">
        <v>-72</v>
      </c>
      <c r="F192" s="100"/>
      <c r="G192" s="114"/>
      <c r="H192" s="259"/>
    </row>
    <row r="193" spans="2:8">
      <c r="B193" s="106" t="s">
        <v>289</v>
      </c>
      <c r="C193" s="113">
        <v>110</v>
      </c>
      <c r="D193" s="115"/>
      <c r="E193" s="114">
        <v>114</v>
      </c>
      <c r="F193" s="86"/>
      <c r="G193" s="114"/>
      <c r="H193" s="259"/>
    </row>
    <row r="194" spans="2:8" s="11" customFormat="1" ht="13.5" thickBot="1">
      <c r="B194" s="130" t="s">
        <v>302</v>
      </c>
      <c r="C194" s="131">
        <v>356</v>
      </c>
      <c r="D194" s="133"/>
      <c r="E194" s="132">
        <v>454</v>
      </c>
      <c r="F194" s="134"/>
      <c r="G194" s="98"/>
      <c r="H194" s="258"/>
    </row>
    <row r="195" spans="2:8">
      <c r="B195" s="96" t="s">
        <v>74</v>
      </c>
      <c r="C195" s="97">
        <v>46666</v>
      </c>
      <c r="D195" s="99"/>
      <c r="E195" s="98">
        <v>45934</v>
      </c>
      <c r="F195" s="100"/>
      <c r="G195" s="256"/>
      <c r="H195" s="256"/>
    </row>
    <row r="196" spans="2:8">
      <c r="B196" s="96"/>
      <c r="C196" s="98"/>
      <c r="D196" s="100"/>
      <c r="E196" s="98"/>
      <c r="F196" s="100"/>
      <c r="G196" s="256"/>
      <c r="H196" s="256"/>
    </row>
    <row r="197" spans="2:8">
      <c r="B197" s="96"/>
      <c r="C197" s="98"/>
      <c r="D197" s="100"/>
      <c r="E197" s="98"/>
      <c r="F197" s="100"/>
      <c r="G197" s="256"/>
      <c r="H197" s="256"/>
    </row>
    <row r="198" spans="2:8">
      <c r="B198" s="31" t="s">
        <v>205</v>
      </c>
      <c r="D198" s="7"/>
      <c r="E198" s="8"/>
      <c r="F198" s="8"/>
      <c r="G198" s="256"/>
      <c r="H198" s="256"/>
    </row>
    <row r="199" spans="2:8">
      <c r="B199" s="31"/>
      <c r="D199" s="7"/>
      <c r="E199" s="8"/>
      <c r="F199" s="8"/>
      <c r="G199" s="256"/>
      <c r="H199" s="256"/>
    </row>
    <row r="200" spans="2:8">
      <c r="B200" s="122" t="s">
        <v>206</v>
      </c>
      <c r="C200" s="290">
        <v>43281</v>
      </c>
      <c r="D200" s="291">
        <v>43100</v>
      </c>
      <c r="E200" s="8"/>
      <c r="F200" s="256"/>
      <c r="G200" s="256"/>
    </row>
    <row r="201" spans="2:8">
      <c r="B201" s="110" t="s">
        <v>207</v>
      </c>
      <c r="C201" s="274">
        <v>0.83</v>
      </c>
      <c r="D201" s="278">
        <v>0.81</v>
      </c>
      <c r="E201" s="256"/>
      <c r="F201" s="256"/>
    </row>
    <row r="202" spans="2:8">
      <c r="B202" s="110" t="s">
        <v>208</v>
      </c>
      <c r="C202" s="275">
        <v>0.13</v>
      </c>
      <c r="D202" s="279">
        <v>0.14000000000000001</v>
      </c>
      <c r="E202" s="256"/>
      <c r="F202" s="256"/>
    </row>
    <row r="203" spans="2:8">
      <c r="B203" s="110" t="s">
        <v>209</v>
      </c>
      <c r="C203" s="275">
        <v>0.02</v>
      </c>
      <c r="D203" s="279">
        <v>0.03</v>
      </c>
      <c r="E203" s="256"/>
      <c r="F203" s="256"/>
    </row>
    <row r="204" spans="2:8">
      <c r="B204" s="110" t="s">
        <v>210</v>
      </c>
      <c r="C204" s="275">
        <v>0.01</v>
      </c>
      <c r="D204" s="279">
        <v>0.01</v>
      </c>
      <c r="E204" s="256"/>
      <c r="F204" s="256"/>
    </row>
    <row r="205" spans="2:8" ht="13.5" thickBot="1">
      <c r="B205" s="130" t="s">
        <v>211</v>
      </c>
      <c r="C205" s="276">
        <v>0.01</v>
      </c>
      <c r="D205" s="280">
        <v>0.01</v>
      </c>
      <c r="E205" s="256"/>
      <c r="F205" s="256"/>
    </row>
    <row r="206" spans="2:8" s="11" customFormat="1">
      <c r="B206" s="96" t="s">
        <v>71</v>
      </c>
      <c r="C206" s="277">
        <v>1</v>
      </c>
      <c r="D206" s="281">
        <f>SUM(D201:D205)</f>
        <v>1</v>
      </c>
      <c r="E206" s="260"/>
      <c r="F206" s="260"/>
    </row>
    <row r="207" spans="2:8" s="11" customFormat="1">
      <c r="B207" s="96"/>
      <c r="C207" s="98"/>
      <c r="D207" s="100"/>
      <c r="E207" s="98"/>
      <c r="F207" s="100"/>
      <c r="G207" s="260"/>
      <c r="H207" s="260"/>
    </row>
    <row r="208" spans="2:8" s="11" customFormat="1">
      <c r="B208" s="96"/>
      <c r="C208" s="98"/>
      <c r="D208" s="100"/>
      <c r="E208" s="98"/>
      <c r="F208" s="100"/>
      <c r="G208" s="260"/>
      <c r="H208" s="260"/>
    </row>
    <row r="209" spans="2:8">
      <c r="B209" s="31" t="s">
        <v>297</v>
      </c>
      <c r="C209" s="101"/>
      <c r="D209" s="101"/>
      <c r="E209" s="102"/>
      <c r="F209" s="102"/>
      <c r="G209" s="256"/>
      <c r="H209" s="256"/>
    </row>
    <row r="210" spans="2:8">
      <c r="B210" s="3"/>
      <c r="C210" s="3"/>
      <c r="D210" s="3"/>
      <c r="E210" s="3"/>
      <c r="F210" s="3"/>
      <c r="G210" s="308"/>
      <c r="H210" s="308"/>
    </row>
    <row r="211" spans="2:8">
      <c r="B211" s="122" t="s">
        <v>18</v>
      </c>
      <c r="C211" s="305" t="s">
        <v>296</v>
      </c>
      <c r="D211" s="306"/>
      <c r="E211" s="307" t="s">
        <v>295</v>
      </c>
      <c r="F211" s="306"/>
      <c r="G211" s="114"/>
      <c r="H211" s="257"/>
    </row>
    <row r="212" spans="2:8" ht="10.5" customHeight="1">
      <c r="B212" s="112" t="s">
        <v>85</v>
      </c>
      <c r="C212" s="113">
        <v>2549</v>
      </c>
      <c r="D212" s="249">
        <v>0.05</v>
      </c>
      <c r="E212" s="114">
        <v>2754</v>
      </c>
      <c r="F212" s="250">
        <v>0.06</v>
      </c>
      <c r="G212" s="114"/>
      <c r="H212" s="257"/>
    </row>
    <row r="213" spans="2:8">
      <c r="B213" s="106" t="s">
        <v>298</v>
      </c>
      <c r="C213" s="113">
        <v>1247</v>
      </c>
      <c r="D213" s="253">
        <v>0.02</v>
      </c>
      <c r="E213" s="114">
        <v>1331</v>
      </c>
      <c r="F213" s="250">
        <v>0.03</v>
      </c>
      <c r="G213" s="114"/>
      <c r="H213" s="257"/>
    </row>
    <row r="214" spans="2:8">
      <c r="B214" s="106" t="s">
        <v>299</v>
      </c>
      <c r="C214" s="113">
        <v>4506</v>
      </c>
      <c r="D214" s="253">
        <v>0.1</v>
      </c>
      <c r="E214" s="114">
        <v>5108</v>
      </c>
      <c r="F214" s="250">
        <v>0.11</v>
      </c>
      <c r="G214" s="114"/>
      <c r="H214" s="257"/>
    </row>
    <row r="215" spans="2:8">
      <c r="B215" s="106" t="s">
        <v>300</v>
      </c>
      <c r="C215" s="113">
        <v>29209</v>
      </c>
      <c r="D215" s="253">
        <v>0.64</v>
      </c>
      <c r="E215" s="114">
        <v>27810</v>
      </c>
      <c r="F215" s="250">
        <v>0.61</v>
      </c>
      <c r="G215" s="114"/>
      <c r="H215" s="257"/>
    </row>
    <row r="216" spans="2:8">
      <c r="B216" s="106" t="s">
        <v>301</v>
      </c>
      <c r="C216" s="113">
        <v>8267</v>
      </c>
      <c r="D216" s="253">
        <v>0.18</v>
      </c>
      <c r="E216" s="114">
        <v>8001</v>
      </c>
      <c r="F216" s="250">
        <v>0.18</v>
      </c>
      <c r="G216" s="114"/>
      <c r="H216" s="257"/>
    </row>
    <row r="217" spans="2:8" s="11" customFormat="1" ht="13.5" thickBot="1">
      <c r="B217" s="130" t="s">
        <v>84</v>
      </c>
      <c r="C217" s="131">
        <v>483</v>
      </c>
      <c r="D217" s="254">
        <v>0.01</v>
      </c>
      <c r="E217" s="132">
        <v>434</v>
      </c>
      <c r="F217" s="252">
        <v>0.01</v>
      </c>
      <c r="G217" s="98"/>
      <c r="H217" s="258"/>
    </row>
    <row r="218" spans="2:8">
      <c r="B218" s="96" t="s">
        <v>71</v>
      </c>
      <c r="C218" s="97">
        <v>46261</v>
      </c>
      <c r="D218" s="99">
        <v>1</v>
      </c>
      <c r="E218" s="98">
        <v>45438</v>
      </c>
      <c r="F218" s="100">
        <v>1</v>
      </c>
      <c r="G218" s="114"/>
      <c r="H218" s="259"/>
    </row>
    <row r="219" spans="2:8">
      <c r="B219" s="106" t="s">
        <v>183</v>
      </c>
      <c r="C219" s="97">
        <v>-61</v>
      </c>
      <c r="D219" s="99"/>
      <c r="E219" s="98">
        <v>-72</v>
      </c>
      <c r="F219" s="100"/>
      <c r="G219" s="114"/>
      <c r="H219" s="259"/>
    </row>
    <row r="220" spans="2:8">
      <c r="B220" s="106" t="s">
        <v>289</v>
      </c>
      <c r="C220" s="113">
        <v>110</v>
      </c>
      <c r="D220" s="115"/>
      <c r="E220" s="114">
        <v>114</v>
      </c>
      <c r="F220" s="86"/>
      <c r="G220" s="114"/>
      <c r="H220" s="259"/>
    </row>
    <row r="221" spans="2:8" s="11" customFormat="1" ht="13.5" thickBot="1">
      <c r="B221" s="130" t="s">
        <v>302</v>
      </c>
      <c r="C221" s="131">
        <v>356</v>
      </c>
      <c r="D221" s="133"/>
      <c r="E221" s="132">
        <v>454</v>
      </c>
      <c r="F221" s="134"/>
      <c r="G221" s="98"/>
      <c r="H221" s="258"/>
    </row>
    <row r="222" spans="2:8">
      <c r="B222" s="96" t="s">
        <v>74</v>
      </c>
      <c r="C222" s="97">
        <v>46666</v>
      </c>
      <c r="D222" s="99"/>
      <c r="E222" s="98">
        <v>45934</v>
      </c>
      <c r="F222" s="100"/>
    </row>
    <row r="223" spans="2:8">
      <c r="B223" s="84"/>
    </row>
  </sheetData>
  <mergeCells count="9">
    <mergeCell ref="C211:D211"/>
    <mergeCell ref="E211:F211"/>
    <mergeCell ref="G210:H210"/>
    <mergeCell ref="G157:H157"/>
    <mergeCell ref="G181:H181"/>
    <mergeCell ref="C158:D158"/>
    <mergeCell ref="E158:F158"/>
    <mergeCell ref="C182:D182"/>
    <mergeCell ref="E182:F182"/>
  </mergeCells>
  <conditionalFormatting sqref="B5:C7 B106:C107 E106:E107 G98:G100 L98:L99 J98:K100 D98:E100 G103 B14 E5:E30 D26:D30 D32:E32 D60:E61 D103:E105 J103:K105 D94:E94 E121 B121:C121 B95:E96 C127:G128 C126:H126">
    <cfRule type="expression" dxfId="559" priority="800" stopIfTrue="1">
      <formula>CelHeeftFormule</formula>
    </cfRule>
  </conditionalFormatting>
  <conditionalFormatting sqref="D5:D7 D106:D107 D121">
    <cfRule type="expression" dxfId="558" priority="799" stopIfTrue="1">
      <formula>CelHeeftFormule</formula>
    </cfRule>
  </conditionalFormatting>
  <conditionalFormatting sqref="B4">
    <cfRule type="expression" dxfId="557" priority="738" stopIfTrue="1">
      <formula>CelHeeftFormule</formula>
    </cfRule>
  </conditionalFormatting>
  <conditionalFormatting sqref="B123">
    <cfRule type="expression" dxfId="556" priority="580" stopIfTrue="1">
      <formula>CelHeeftFormule</formula>
    </cfRule>
  </conditionalFormatting>
  <conditionalFormatting sqref="B156">
    <cfRule type="expression" dxfId="555" priority="561" stopIfTrue="1">
      <formula>CelHeeftFormule</formula>
    </cfRule>
  </conditionalFormatting>
  <conditionalFormatting sqref="B182">
    <cfRule type="expression" dxfId="554" priority="549" stopIfTrue="1">
      <formula>CelHeeftFormule</formula>
    </cfRule>
  </conditionalFormatting>
  <conditionalFormatting sqref="B211">
    <cfRule type="expression" dxfId="553" priority="548" stopIfTrue="1">
      <formula>CelHeeftFormule</formula>
    </cfRule>
  </conditionalFormatting>
  <conditionalFormatting sqref="F103">
    <cfRule type="expression" dxfId="552" priority="471" stopIfTrue="1">
      <formula>CelHeeftFormule</formula>
    </cfRule>
  </conditionalFormatting>
  <conditionalFormatting sqref="C174:D174">
    <cfRule type="expression" dxfId="551" priority="425" stopIfTrue="1">
      <formula>CelHeeftFormule</formula>
    </cfRule>
  </conditionalFormatting>
  <conditionalFormatting sqref="F99">
    <cfRule type="expression" dxfId="550" priority="470" stopIfTrue="1">
      <formula>CelHeeftFormule</formula>
    </cfRule>
  </conditionalFormatting>
  <conditionalFormatting sqref="G176">
    <cfRule type="expression" dxfId="549" priority="426" stopIfTrue="1">
      <formula>CelHeeftFormule</formula>
    </cfRule>
  </conditionalFormatting>
  <conditionalFormatting sqref="F104">
    <cfRule type="expression" dxfId="548" priority="469" stopIfTrue="1">
      <formula>CelHeeftFormule</formula>
    </cfRule>
  </conditionalFormatting>
  <conditionalFormatting sqref="F160:F164 F166:F171 F174">
    <cfRule type="expression" dxfId="547" priority="424" stopIfTrue="1">
      <formula>CelHeeftFormule</formula>
    </cfRule>
  </conditionalFormatting>
  <conditionalFormatting sqref="E171">
    <cfRule type="expression" dxfId="546" priority="423" stopIfTrue="1">
      <formula>CelHeeftFormule</formula>
    </cfRule>
  </conditionalFormatting>
  <conditionalFormatting sqref="G101:G102 L101 J101:K102 D101:E102">
    <cfRule type="expression" dxfId="545" priority="420" stopIfTrue="1">
      <formula>CelHeeftFormule</formula>
    </cfRule>
  </conditionalFormatting>
  <conditionalFormatting sqref="F177">
    <cfRule type="expression" dxfId="544" priority="422" stopIfTrue="1">
      <formula>CelHeeftFormule</formula>
    </cfRule>
  </conditionalFormatting>
  <conditionalFormatting sqref="E177">
    <cfRule type="expression" dxfId="543" priority="421" stopIfTrue="1">
      <formula>CelHeeftFormule</formula>
    </cfRule>
  </conditionalFormatting>
  <conditionalFormatting sqref="H102">
    <cfRule type="expression" dxfId="542" priority="419" stopIfTrue="1">
      <formula>CelHeeftFormule</formula>
    </cfRule>
  </conditionalFormatting>
  <conditionalFormatting sqref="I102">
    <cfRule type="expression" dxfId="541" priority="418" stopIfTrue="1">
      <formula>CelHeeftFormule</formula>
    </cfRule>
  </conditionalFormatting>
  <conditionalFormatting sqref="K101:K102">
    <cfRule type="expression" dxfId="540" priority="417" stopIfTrue="1">
      <formula>CelHeeftFormule</formula>
    </cfRule>
  </conditionalFormatting>
  <conditionalFormatting sqref="J101:J102">
    <cfRule type="expression" dxfId="539" priority="416" stopIfTrue="1">
      <formula>CelHeeftFormule</formula>
    </cfRule>
  </conditionalFormatting>
  <conditionalFormatting sqref="L102">
    <cfRule type="expression" dxfId="538" priority="415" stopIfTrue="1">
      <formula>CelHeeftFormule</formula>
    </cfRule>
  </conditionalFormatting>
  <conditionalFormatting sqref="C102">
    <cfRule type="expression" dxfId="537" priority="414" stopIfTrue="1">
      <formula>CelHeeftFormule</formula>
    </cfRule>
  </conditionalFormatting>
  <conditionalFormatting sqref="C101">
    <cfRule type="expression" dxfId="536" priority="413" stopIfTrue="1">
      <formula>CelHeeftFormule</formula>
    </cfRule>
  </conditionalFormatting>
  <conditionalFormatting sqref="B97">
    <cfRule type="expression" dxfId="535" priority="516" stopIfTrue="1">
      <formula>CelHeeftFormule</formula>
    </cfRule>
  </conditionalFormatting>
  <conditionalFormatting sqref="F101">
    <cfRule type="expression" dxfId="534" priority="411" stopIfTrue="1">
      <formula>CelHeeftFormule</formula>
    </cfRule>
  </conditionalFormatting>
  <conditionalFormatting sqref="C97">
    <cfRule type="expression" dxfId="533" priority="513" stopIfTrue="1">
      <formula>CelHeeftFormule</formula>
    </cfRule>
  </conditionalFormatting>
  <conditionalFormatting sqref="F97">
    <cfRule type="expression" dxfId="532" priority="506" stopIfTrue="1">
      <formula>CelHeeftFormule</formula>
    </cfRule>
  </conditionalFormatting>
  <conditionalFormatting sqref="G105 L103">
    <cfRule type="expression" dxfId="531" priority="499" stopIfTrue="1">
      <formula>CelHeeftFormule</formula>
    </cfRule>
  </conditionalFormatting>
  <conditionalFormatting sqref="H105">
    <cfRule type="expression" dxfId="530" priority="495" stopIfTrue="1">
      <formula>CelHeeftFormule</formula>
    </cfRule>
  </conditionalFormatting>
  <conditionalFormatting sqref="H100">
    <cfRule type="expression" dxfId="529" priority="498" stopIfTrue="1">
      <formula>CelHeeftFormule</formula>
    </cfRule>
  </conditionalFormatting>
  <conditionalFormatting sqref="H103">
    <cfRule type="expression" dxfId="528" priority="496" stopIfTrue="1">
      <formula>CelHeeftFormule</formula>
    </cfRule>
  </conditionalFormatting>
  <conditionalFormatting sqref="I100">
    <cfRule type="expression" dxfId="527" priority="497" stopIfTrue="1">
      <formula>CelHeeftFormule</formula>
    </cfRule>
  </conditionalFormatting>
  <conditionalFormatting sqref="I105">
    <cfRule type="expression" dxfId="526" priority="494" stopIfTrue="1">
      <formula>CelHeeftFormule</formula>
    </cfRule>
  </conditionalFormatting>
  <conditionalFormatting sqref="L105">
    <cfRule type="expression" dxfId="525" priority="493" stopIfTrue="1">
      <formula>CelHeeftFormule</formula>
    </cfRule>
  </conditionalFormatting>
  <conditionalFormatting sqref="J99:J100 J103">
    <cfRule type="expression" dxfId="524" priority="490" stopIfTrue="1">
      <formula>CelHeeftFormule</formula>
    </cfRule>
  </conditionalFormatting>
  <conditionalFormatting sqref="K99:K100 K103">
    <cfRule type="expression" dxfId="523" priority="492" stopIfTrue="1">
      <formula>CelHeeftFormule</formula>
    </cfRule>
  </conditionalFormatting>
  <conditionalFormatting sqref="K105">
    <cfRule type="expression" dxfId="522" priority="491" stopIfTrue="1">
      <formula>CelHeeftFormule</formula>
    </cfRule>
  </conditionalFormatting>
  <conditionalFormatting sqref="J105">
    <cfRule type="expression" dxfId="521" priority="489" stopIfTrue="1">
      <formula>CelHeeftFormule</formula>
    </cfRule>
  </conditionalFormatting>
  <conditionalFormatting sqref="G104:I104">
    <cfRule type="expression" dxfId="520" priority="486" stopIfTrue="1">
      <formula>CelHeeftFormule</formula>
    </cfRule>
  </conditionalFormatting>
  <conditionalFormatting sqref="L100">
    <cfRule type="expression" dxfId="519" priority="483" stopIfTrue="1">
      <formula>CelHeeftFormule</formula>
    </cfRule>
  </conditionalFormatting>
  <conditionalFormatting sqref="J104:L104">
    <cfRule type="expression" dxfId="518" priority="482" stopIfTrue="1">
      <formula>CelHeeftFormule</formula>
    </cfRule>
  </conditionalFormatting>
  <conditionalFormatting sqref="C98">
    <cfRule type="expression" dxfId="517" priority="480" stopIfTrue="1">
      <formula>CelHeeftFormule</formula>
    </cfRule>
  </conditionalFormatting>
  <conditionalFormatting sqref="C100">
    <cfRule type="expression" dxfId="516" priority="479" stopIfTrue="1">
      <formula>CelHeeftFormule</formula>
    </cfRule>
  </conditionalFormatting>
  <conditionalFormatting sqref="C105">
    <cfRule type="expression" dxfId="515" priority="478" stopIfTrue="1">
      <formula>CelHeeftFormule</formula>
    </cfRule>
  </conditionalFormatting>
  <conditionalFormatting sqref="C103">
    <cfRule type="expression" dxfId="514" priority="477" stopIfTrue="1">
      <formula>CelHeeftFormule</formula>
    </cfRule>
  </conditionalFormatting>
  <conditionalFormatting sqref="C99">
    <cfRule type="expression" dxfId="513" priority="476" stopIfTrue="1">
      <formula>CelHeeftFormule</formula>
    </cfRule>
  </conditionalFormatting>
  <conditionalFormatting sqref="C104">
    <cfRule type="expression" dxfId="512" priority="475" stopIfTrue="1">
      <formula>CelHeeftFormule</formula>
    </cfRule>
  </conditionalFormatting>
  <conditionalFormatting sqref="F98">
    <cfRule type="expression" dxfId="511" priority="474" stopIfTrue="1">
      <formula>CelHeeftFormule</formula>
    </cfRule>
  </conditionalFormatting>
  <conditionalFormatting sqref="F100">
    <cfRule type="expression" dxfId="510" priority="473" stopIfTrue="1">
      <formula>CelHeeftFormule</formula>
    </cfRule>
  </conditionalFormatting>
  <conditionalFormatting sqref="F105">
    <cfRule type="expression" dxfId="509" priority="472" stopIfTrue="1">
      <formula>CelHeeftFormule</formula>
    </cfRule>
  </conditionalFormatting>
  <conditionalFormatting sqref="F102">
    <cfRule type="expression" dxfId="508" priority="412" stopIfTrue="1">
      <formula>CelHeeftFormule</formula>
    </cfRule>
  </conditionalFormatting>
  <conditionalFormatting sqref="G170">
    <cfRule type="expression" dxfId="507" priority="428" stopIfTrue="1">
      <formula>CelHeeftFormule</formula>
    </cfRule>
  </conditionalFormatting>
  <conditionalFormatting sqref="C177:D177 H176">
    <cfRule type="expression" dxfId="506" priority="427" stopIfTrue="1">
      <formula>CelHeeftFormule</formula>
    </cfRule>
  </conditionalFormatting>
  <conditionalFormatting sqref="C160:D164 H158:H173 C175:D176 C166:D171">
    <cfRule type="expression" dxfId="505" priority="429" stopIfTrue="1">
      <formula>CelHeeftFormule</formula>
    </cfRule>
  </conditionalFormatting>
  <conditionalFormatting sqref="B200">
    <cfRule type="expression" dxfId="504" priority="366" stopIfTrue="1">
      <formula>CelHeeftFormule</formula>
    </cfRule>
  </conditionalFormatting>
  <conditionalFormatting sqref="B8">
    <cfRule type="expression" dxfId="503" priority="365" stopIfTrue="1">
      <formula>CelHeeftFormule</formula>
    </cfRule>
  </conditionalFormatting>
  <conditionalFormatting sqref="C8">
    <cfRule type="expression" dxfId="502" priority="364" stopIfTrue="1">
      <formula>CelHeeftFormule</formula>
    </cfRule>
  </conditionalFormatting>
  <conditionalFormatting sqref="C8">
    <cfRule type="expression" dxfId="501" priority="363" stopIfTrue="1">
      <formula>CelHeeftFormule</formula>
    </cfRule>
  </conditionalFormatting>
  <conditionalFormatting sqref="D8">
    <cfRule type="expression" dxfId="500" priority="362" stopIfTrue="1">
      <formula>CelHeeftFormule</formula>
    </cfRule>
  </conditionalFormatting>
  <conditionalFormatting sqref="D13">
    <cfRule type="expression" dxfId="499" priority="361" stopIfTrue="1">
      <formula>CelHeeftFormule</formula>
    </cfRule>
  </conditionalFormatting>
  <conditionalFormatting sqref="C13">
    <cfRule type="expression" dxfId="498" priority="360" stopIfTrue="1">
      <formula>CelHeeftFormule</formula>
    </cfRule>
  </conditionalFormatting>
  <conditionalFormatting sqref="D12">
    <cfRule type="expression" dxfId="497" priority="359" stopIfTrue="1">
      <formula>CelHeeftFormule</formula>
    </cfRule>
  </conditionalFormatting>
  <conditionalFormatting sqref="C12">
    <cfRule type="expression" dxfId="496" priority="358" stopIfTrue="1">
      <formula>CelHeeftFormule</formula>
    </cfRule>
  </conditionalFormatting>
  <conditionalFormatting sqref="C9:C11">
    <cfRule type="expression" dxfId="495" priority="357" stopIfTrue="1">
      <formula>CelHeeftFormule</formula>
    </cfRule>
  </conditionalFormatting>
  <conditionalFormatting sqref="D9:D11">
    <cfRule type="expression" dxfId="494" priority="356" stopIfTrue="1">
      <formula>CelHeeftFormule</formula>
    </cfRule>
  </conditionalFormatting>
  <conditionalFormatting sqref="D18">
    <cfRule type="expression" dxfId="493" priority="344" stopIfTrue="1">
      <formula>CelHeeftFormule</formula>
    </cfRule>
  </conditionalFormatting>
  <conditionalFormatting sqref="C26">
    <cfRule type="expression" dxfId="492" priority="337" stopIfTrue="1">
      <formula>CelHeeftFormule</formula>
    </cfRule>
  </conditionalFormatting>
  <conditionalFormatting sqref="B15">
    <cfRule type="expression" dxfId="491" priority="353" stopIfTrue="1">
      <formula>CelHeeftFormule</formula>
    </cfRule>
  </conditionalFormatting>
  <conditionalFormatting sqref="C17">
    <cfRule type="expression" dxfId="490" priority="352" stopIfTrue="1">
      <formula>CelHeeftFormule</formula>
    </cfRule>
  </conditionalFormatting>
  <conditionalFormatting sqref="C14:C16">
    <cfRule type="expression" dxfId="489" priority="351" stopIfTrue="1">
      <formula>CelHeeftFormule</formula>
    </cfRule>
  </conditionalFormatting>
  <conditionalFormatting sqref="D14:D17">
    <cfRule type="expression" dxfId="488" priority="350" stopIfTrue="1">
      <formula>CelHeeftFormule</formula>
    </cfRule>
  </conditionalFormatting>
  <conditionalFormatting sqref="C21">
    <cfRule type="expression" dxfId="487" priority="349" stopIfTrue="1">
      <formula>CelHeeftFormule</formula>
    </cfRule>
  </conditionalFormatting>
  <conditionalFormatting sqref="D21">
    <cfRule type="expression" dxfId="486" priority="348" stopIfTrue="1">
      <formula>CelHeeftFormule</formula>
    </cfRule>
  </conditionalFormatting>
  <conditionalFormatting sqref="C25">
    <cfRule type="expression" dxfId="485" priority="347" stopIfTrue="1">
      <formula>CelHeeftFormule</formula>
    </cfRule>
  </conditionalFormatting>
  <conditionalFormatting sqref="D25">
    <cfRule type="expression" dxfId="484" priority="346" stopIfTrue="1">
      <formula>CelHeeftFormule</formula>
    </cfRule>
  </conditionalFormatting>
  <conditionalFormatting sqref="C18">
    <cfRule type="expression" dxfId="483" priority="345" stopIfTrue="1">
      <formula>CelHeeftFormule</formula>
    </cfRule>
  </conditionalFormatting>
  <conditionalFormatting sqref="C19">
    <cfRule type="expression" dxfId="482" priority="343" stopIfTrue="1">
      <formula>CelHeeftFormule</formula>
    </cfRule>
  </conditionalFormatting>
  <conditionalFormatting sqref="D19">
    <cfRule type="expression" dxfId="481" priority="342" stopIfTrue="1">
      <formula>CelHeeftFormule</formula>
    </cfRule>
  </conditionalFormatting>
  <conditionalFormatting sqref="C22">
    <cfRule type="expression" dxfId="480" priority="341" stopIfTrue="1">
      <formula>CelHeeftFormule</formula>
    </cfRule>
  </conditionalFormatting>
  <conditionalFormatting sqref="D22">
    <cfRule type="expression" dxfId="479" priority="340" stopIfTrue="1">
      <formula>CelHeeftFormule</formula>
    </cfRule>
  </conditionalFormatting>
  <conditionalFormatting sqref="C23:C24">
    <cfRule type="expression" dxfId="478" priority="339" stopIfTrue="1">
      <formula>CelHeeftFormule</formula>
    </cfRule>
  </conditionalFormatting>
  <conditionalFormatting sqref="D23:D24">
    <cfRule type="expression" dxfId="477" priority="338" stopIfTrue="1">
      <formula>CelHeeftFormule</formula>
    </cfRule>
  </conditionalFormatting>
  <conditionalFormatting sqref="C20">
    <cfRule type="expression" dxfId="476" priority="335" stopIfTrue="1">
      <formula>CelHeeftFormule</formula>
    </cfRule>
  </conditionalFormatting>
  <conditionalFormatting sqref="D20">
    <cfRule type="expression" dxfId="475" priority="334" stopIfTrue="1">
      <formula>CelHeeftFormule</formula>
    </cfRule>
  </conditionalFormatting>
  <conditionalFormatting sqref="B29">
    <cfRule type="expression" dxfId="474" priority="333" stopIfTrue="1">
      <formula>CelHeeftFormule</formula>
    </cfRule>
  </conditionalFormatting>
  <conditionalFormatting sqref="B31">
    <cfRule type="expression" dxfId="473" priority="331" stopIfTrue="1">
      <formula>CelHeeftFormule</formula>
    </cfRule>
  </conditionalFormatting>
  <conditionalFormatting sqref="C31">
    <cfRule type="expression" dxfId="472" priority="330" stopIfTrue="1">
      <formula>CelHeeftFormule</formula>
    </cfRule>
  </conditionalFormatting>
  <conditionalFormatting sqref="E31">
    <cfRule type="expression" dxfId="471" priority="329" stopIfTrue="1">
      <formula>CelHeeftFormule</formula>
    </cfRule>
  </conditionalFormatting>
  <conditionalFormatting sqref="F31">
    <cfRule type="expression" dxfId="470" priority="328" stopIfTrue="1">
      <formula>CelHeeftFormule</formula>
    </cfRule>
  </conditionalFormatting>
  <conditionalFormatting sqref="D31">
    <cfRule type="expression" dxfId="469" priority="327" stopIfTrue="1">
      <formula>CelHeeftFormule</formula>
    </cfRule>
  </conditionalFormatting>
  <conditionalFormatting sqref="G31">
    <cfRule type="expression" dxfId="468" priority="326" stopIfTrue="1">
      <formula>CelHeeftFormule</formula>
    </cfRule>
  </conditionalFormatting>
  <conditionalFormatting sqref="C33">
    <cfRule type="expression" dxfId="467" priority="325" stopIfTrue="1">
      <formula>CelHeeftFormule</formula>
    </cfRule>
  </conditionalFormatting>
  <conditionalFormatting sqref="D33">
    <cfRule type="expression" dxfId="466" priority="324" stopIfTrue="1">
      <formula>CelHeeftFormule</formula>
    </cfRule>
  </conditionalFormatting>
  <conditionalFormatting sqref="E33">
    <cfRule type="expression" dxfId="465" priority="323" stopIfTrue="1">
      <formula>CelHeeftFormule</formula>
    </cfRule>
  </conditionalFormatting>
  <conditionalFormatting sqref="F33">
    <cfRule type="expression" dxfId="464" priority="322" stopIfTrue="1">
      <formula>CelHeeftFormule</formula>
    </cfRule>
  </conditionalFormatting>
  <conditionalFormatting sqref="G33">
    <cfRule type="expression" dxfId="463" priority="321" stopIfTrue="1">
      <formula>CelHeeftFormule</formula>
    </cfRule>
  </conditionalFormatting>
  <conditionalFormatting sqref="C32">
    <cfRule type="expression" dxfId="462" priority="320" stopIfTrue="1">
      <formula>CelHeeftFormule</formula>
    </cfRule>
  </conditionalFormatting>
  <conditionalFormatting sqref="C36">
    <cfRule type="expression" dxfId="461" priority="319" stopIfTrue="1">
      <formula>CelHeeftFormule</formula>
    </cfRule>
  </conditionalFormatting>
  <conditionalFormatting sqref="D36">
    <cfRule type="expression" dxfId="460" priority="318" stopIfTrue="1">
      <formula>CelHeeftFormule</formula>
    </cfRule>
  </conditionalFormatting>
  <conditionalFormatting sqref="E36">
    <cfRule type="expression" dxfId="459" priority="317" stopIfTrue="1">
      <formula>CelHeeftFormule</formula>
    </cfRule>
  </conditionalFormatting>
  <conditionalFormatting sqref="F36:G36">
    <cfRule type="expression" dxfId="458" priority="316" stopIfTrue="1">
      <formula>CelHeeftFormule</formula>
    </cfRule>
  </conditionalFormatting>
  <conditionalFormatting sqref="C57:G57">
    <cfRule type="expression" dxfId="457" priority="251" stopIfTrue="1">
      <formula>CelHeeftFormule</formula>
    </cfRule>
  </conditionalFormatting>
  <conditionalFormatting sqref="G56">
    <cfRule type="expression" dxfId="456" priority="246" stopIfTrue="1">
      <formula>CelHeeftFormule</formula>
    </cfRule>
  </conditionalFormatting>
  <conditionalFormatting sqref="C34">
    <cfRule type="expression" dxfId="455" priority="315" stopIfTrue="1">
      <formula>CelHeeftFormule</formula>
    </cfRule>
  </conditionalFormatting>
  <conditionalFormatting sqref="C35">
    <cfRule type="expression" dxfId="454" priority="314" stopIfTrue="1">
      <formula>CelHeeftFormule</formula>
    </cfRule>
  </conditionalFormatting>
  <conditionalFormatting sqref="C37:G37">
    <cfRule type="expression" dxfId="453" priority="313" stopIfTrue="1">
      <formula>CelHeeftFormule</formula>
    </cfRule>
  </conditionalFormatting>
  <conditionalFormatting sqref="F34:G35">
    <cfRule type="expression" dxfId="452" priority="312" stopIfTrue="1">
      <formula>CelHeeftFormule</formula>
    </cfRule>
  </conditionalFormatting>
  <conditionalFormatting sqref="E34:E35">
    <cfRule type="expression" dxfId="451" priority="311" stopIfTrue="1">
      <formula>CelHeeftFormule</formula>
    </cfRule>
  </conditionalFormatting>
  <conditionalFormatting sqref="D38:E38">
    <cfRule type="expression" dxfId="450" priority="310" stopIfTrue="1">
      <formula>CelHeeftFormule</formula>
    </cfRule>
  </conditionalFormatting>
  <conditionalFormatting sqref="C39">
    <cfRule type="expression" dxfId="449" priority="309" stopIfTrue="1">
      <formula>CelHeeftFormule</formula>
    </cfRule>
  </conditionalFormatting>
  <conditionalFormatting sqref="D39">
    <cfRule type="expression" dxfId="448" priority="308" stopIfTrue="1">
      <formula>CelHeeftFormule</formula>
    </cfRule>
  </conditionalFormatting>
  <conditionalFormatting sqref="E39">
    <cfRule type="expression" dxfId="447" priority="307" stopIfTrue="1">
      <formula>CelHeeftFormule</formula>
    </cfRule>
  </conditionalFormatting>
  <conditionalFormatting sqref="F39">
    <cfRule type="expression" dxfId="446" priority="306" stopIfTrue="1">
      <formula>CelHeeftFormule</formula>
    </cfRule>
  </conditionalFormatting>
  <conditionalFormatting sqref="G39">
    <cfRule type="expression" dxfId="445" priority="305" stopIfTrue="1">
      <formula>CelHeeftFormule</formula>
    </cfRule>
  </conditionalFormatting>
  <conditionalFormatting sqref="C38">
    <cfRule type="expression" dxfId="444" priority="304" stopIfTrue="1">
      <formula>CelHeeftFormule</formula>
    </cfRule>
  </conditionalFormatting>
  <conditionalFormatting sqref="C42">
    <cfRule type="expression" dxfId="443" priority="303" stopIfTrue="1">
      <formula>CelHeeftFormule</formula>
    </cfRule>
  </conditionalFormatting>
  <conditionalFormatting sqref="D42">
    <cfRule type="expression" dxfId="442" priority="302" stopIfTrue="1">
      <formula>CelHeeftFormule</formula>
    </cfRule>
  </conditionalFormatting>
  <conditionalFormatting sqref="E42">
    <cfRule type="expression" dxfId="441" priority="301" stopIfTrue="1">
      <formula>CelHeeftFormule</formula>
    </cfRule>
  </conditionalFormatting>
  <conditionalFormatting sqref="F42:G42">
    <cfRule type="expression" dxfId="440" priority="300" stopIfTrue="1">
      <formula>CelHeeftFormule</formula>
    </cfRule>
  </conditionalFormatting>
  <conditionalFormatting sqref="C40">
    <cfRule type="expression" dxfId="439" priority="299" stopIfTrue="1">
      <formula>CelHeeftFormule</formula>
    </cfRule>
  </conditionalFormatting>
  <conditionalFormatting sqref="C41">
    <cfRule type="expression" dxfId="438" priority="298" stopIfTrue="1">
      <formula>CelHeeftFormule</formula>
    </cfRule>
  </conditionalFormatting>
  <conditionalFormatting sqref="C43:G43">
    <cfRule type="expression" dxfId="437" priority="297" stopIfTrue="1">
      <formula>CelHeeftFormule</formula>
    </cfRule>
  </conditionalFormatting>
  <conditionalFormatting sqref="F40:G41">
    <cfRule type="expression" dxfId="436" priority="296" stopIfTrue="1">
      <formula>CelHeeftFormule</formula>
    </cfRule>
  </conditionalFormatting>
  <conditionalFormatting sqref="E40:E41">
    <cfRule type="expression" dxfId="435" priority="295" stopIfTrue="1">
      <formula>CelHeeftFormule</formula>
    </cfRule>
  </conditionalFormatting>
  <conditionalFormatting sqref="D34:D35">
    <cfRule type="expression" dxfId="434" priority="294" stopIfTrue="1">
      <formula>CelHeeftFormule</formula>
    </cfRule>
  </conditionalFormatting>
  <conditionalFormatting sqref="D40:D41">
    <cfRule type="expression" dxfId="433" priority="293" stopIfTrue="1">
      <formula>CelHeeftFormule</formula>
    </cfRule>
  </conditionalFormatting>
  <conditionalFormatting sqref="D44:E44">
    <cfRule type="expression" dxfId="432" priority="292" stopIfTrue="1">
      <formula>CelHeeftFormule</formula>
    </cfRule>
  </conditionalFormatting>
  <conditionalFormatting sqref="C45">
    <cfRule type="expression" dxfId="431" priority="291" stopIfTrue="1">
      <formula>CelHeeftFormule</formula>
    </cfRule>
  </conditionalFormatting>
  <conditionalFormatting sqref="D45">
    <cfRule type="expression" dxfId="430" priority="290" stopIfTrue="1">
      <formula>CelHeeftFormule</formula>
    </cfRule>
  </conditionalFormatting>
  <conditionalFormatting sqref="E45">
    <cfRule type="expression" dxfId="429" priority="289" stopIfTrue="1">
      <formula>CelHeeftFormule</formula>
    </cfRule>
  </conditionalFormatting>
  <conditionalFormatting sqref="F45">
    <cfRule type="expression" dxfId="428" priority="288" stopIfTrue="1">
      <formula>CelHeeftFormule</formula>
    </cfRule>
  </conditionalFormatting>
  <conditionalFormatting sqref="G45">
    <cfRule type="expression" dxfId="427" priority="287" stopIfTrue="1">
      <formula>CelHeeftFormule</formula>
    </cfRule>
  </conditionalFormatting>
  <conditionalFormatting sqref="C44">
    <cfRule type="expression" dxfId="426" priority="286" stopIfTrue="1">
      <formula>CelHeeftFormule</formula>
    </cfRule>
  </conditionalFormatting>
  <conditionalFormatting sqref="C48">
    <cfRule type="expression" dxfId="425" priority="285" stopIfTrue="1">
      <formula>CelHeeftFormule</formula>
    </cfRule>
  </conditionalFormatting>
  <conditionalFormatting sqref="D48">
    <cfRule type="expression" dxfId="424" priority="284" stopIfTrue="1">
      <formula>CelHeeftFormule</formula>
    </cfRule>
  </conditionalFormatting>
  <conditionalFormatting sqref="E48">
    <cfRule type="expression" dxfId="423" priority="283" stopIfTrue="1">
      <formula>CelHeeftFormule</formula>
    </cfRule>
  </conditionalFormatting>
  <conditionalFormatting sqref="F48">
    <cfRule type="expression" dxfId="422" priority="282" stopIfTrue="1">
      <formula>CelHeeftFormule</formula>
    </cfRule>
  </conditionalFormatting>
  <conditionalFormatting sqref="C46">
    <cfRule type="expression" dxfId="421" priority="281" stopIfTrue="1">
      <formula>CelHeeftFormule</formula>
    </cfRule>
  </conditionalFormatting>
  <conditionalFormatting sqref="C47">
    <cfRule type="expression" dxfId="420" priority="280" stopIfTrue="1">
      <formula>CelHeeftFormule</formula>
    </cfRule>
  </conditionalFormatting>
  <conditionalFormatting sqref="C49:G49">
    <cfRule type="expression" dxfId="419" priority="279" stopIfTrue="1">
      <formula>CelHeeftFormule</formula>
    </cfRule>
  </conditionalFormatting>
  <conditionalFormatting sqref="F46:G47">
    <cfRule type="expression" dxfId="418" priority="278" stopIfTrue="1">
      <formula>CelHeeftFormule</formula>
    </cfRule>
  </conditionalFormatting>
  <conditionalFormatting sqref="E46:E47">
    <cfRule type="expression" dxfId="417" priority="277" stopIfTrue="1">
      <formula>CelHeeftFormule</formula>
    </cfRule>
  </conditionalFormatting>
  <conditionalFormatting sqref="D46:D47">
    <cfRule type="expression" dxfId="416" priority="276" stopIfTrue="1">
      <formula>CelHeeftFormule</formula>
    </cfRule>
  </conditionalFormatting>
  <conditionalFormatting sqref="D50:E50">
    <cfRule type="expression" dxfId="415" priority="273" stopIfTrue="1">
      <formula>CelHeeftFormule</formula>
    </cfRule>
  </conditionalFormatting>
  <conditionalFormatting sqref="C51">
    <cfRule type="expression" dxfId="414" priority="272" stopIfTrue="1">
      <formula>CelHeeftFormule</formula>
    </cfRule>
  </conditionalFormatting>
  <conditionalFormatting sqref="D51">
    <cfRule type="expression" dxfId="413" priority="271" stopIfTrue="1">
      <formula>CelHeeftFormule</formula>
    </cfRule>
  </conditionalFormatting>
  <conditionalFormatting sqref="E51">
    <cfRule type="expression" dxfId="412" priority="270" stopIfTrue="1">
      <formula>CelHeeftFormule</formula>
    </cfRule>
  </conditionalFormatting>
  <conditionalFormatting sqref="F51">
    <cfRule type="expression" dxfId="411" priority="269" stopIfTrue="1">
      <formula>CelHeeftFormule</formula>
    </cfRule>
  </conditionalFormatting>
  <conditionalFormatting sqref="G51">
    <cfRule type="expression" dxfId="410" priority="268" stopIfTrue="1">
      <formula>CelHeeftFormule</formula>
    </cfRule>
  </conditionalFormatting>
  <conditionalFormatting sqref="C50">
    <cfRule type="expression" dxfId="409" priority="267" stopIfTrue="1">
      <formula>CelHeeftFormule</formula>
    </cfRule>
  </conditionalFormatting>
  <conditionalFormatting sqref="C54">
    <cfRule type="expression" dxfId="408" priority="266" stopIfTrue="1">
      <formula>CelHeeftFormule</formula>
    </cfRule>
  </conditionalFormatting>
  <conditionalFormatting sqref="D54">
    <cfRule type="expression" dxfId="407" priority="265" stopIfTrue="1">
      <formula>CelHeeftFormule</formula>
    </cfRule>
  </conditionalFormatting>
  <conditionalFormatting sqref="E54">
    <cfRule type="expression" dxfId="406" priority="264" stopIfTrue="1">
      <formula>CelHeeftFormule</formula>
    </cfRule>
  </conditionalFormatting>
  <conditionalFormatting sqref="F54">
    <cfRule type="expression" dxfId="405" priority="263" stopIfTrue="1">
      <formula>CelHeeftFormule</formula>
    </cfRule>
  </conditionalFormatting>
  <conditionalFormatting sqref="C52">
    <cfRule type="expression" dxfId="404" priority="262" stopIfTrue="1">
      <formula>CelHeeftFormule</formula>
    </cfRule>
  </conditionalFormatting>
  <conditionalFormatting sqref="C53">
    <cfRule type="expression" dxfId="403" priority="261" stopIfTrue="1">
      <formula>CelHeeftFormule</formula>
    </cfRule>
  </conditionalFormatting>
  <conditionalFormatting sqref="C55:G55">
    <cfRule type="expression" dxfId="402" priority="260" stopIfTrue="1">
      <formula>CelHeeftFormule</formula>
    </cfRule>
  </conditionalFormatting>
  <conditionalFormatting sqref="F52:G53">
    <cfRule type="expression" dxfId="401" priority="259" stopIfTrue="1">
      <formula>CelHeeftFormule</formula>
    </cfRule>
  </conditionalFormatting>
  <conditionalFormatting sqref="E52:E53">
    <cfRule type="expression" dxfId="400" priority="258" stopIfTrue="1">
      <formula>CelHeeftFormule</formula>
    </cfRule>
  </conditionalFormatting>
  <conditionalFormatting sqref="D52:D53">
    <cfRule type="expression" dxfId="399" priority="257" stopIfTrue="1">
      <formula>CelHeeftFormule</formula>
    </cfRule>
  </conditionalFormatting>
  <conditionalFormatting sqref="C56">
    <cfRule type="expression" dxfId="398" priority="250" stopIfTrue="1">
      <formula>CelHeeftFormule</formula>
    </cfRule>
  </conditionalFormatting>
  <conditionalFormatting sqref="D56">
    <cfRule type="expression" dxfId="397" priority="249" stopIfTrue="1">
      <formula>CelHeeftFormule</formula>
    </cfRule>
  </conditionalFormatting>
  <conditionalFormatting sqref="E56">
    <cfRule type="expression" dxfId="396" priority="248" stopIfTrue="1">
      <formula>CelHeeftFormule</formula>
    </cfRule>
  </conditionalFormatting>
  <conditionalFormatting sqref="F56">
    <cfRule type="expression" dxfId="395" priority="247" stopIfTrue="1">
      <formula>CelHeeftFormule</formula>
    </cfRule>
  </conditionalFormatting>
  <conditionalFormatting sqref="C58">
    <cfRule type="expression" dxfId="394" priority="245" stopIfTrue="1">
      <formula>CelHeeftFormule</formula>
    </cfRule>
  </conditionalFormatting>
  <conditionalFormatting sqref="D58">
    <cfRule type="expression" dxfId="393" priority="244" stopIfTrue="1">
      <formula>CelHeeftFormule</formula>
    </cfRule>
  </conditionalFormatting>
  <conditionalFormatting sqref="E58">
    <cfRule type="expression" dxfId="392" priority="243" stopIfTrue="1">
      <formula>CelHeeftFormule</formula>
    </cfRule>
  </conditionalFormatting>
  <conditionalFormatting sqref="F58">
    <cfRule type="expression" dxfId="391" priority="242" stopIfTrue="1">
      <formula>CelHeeftFormule</formula>
    </cfRule>
  </conditionalFormatting>
  <conditionalFormatting sqref="C59:G59">
    <cfRule type="expression" dxfId="390" priority="240" stopIfTrue="1">
      <formula>CelHeeftFormule</formula>
    </cfRule>
  </conditionalFormatting>
  <conditionalFormatting sqref="C92:G92">
    <cfRule type="expression" dxfId="389" priority="151" stopIfTrue="1">
      <formula>CelHeeftFormule</formula>
    </cfRule>
  </conditionalFormatting>
  <conditionalFormatting sqref="G58">
    <cfRule type="expression" dxfId="388" priority="239" stopIfTrue="1">
      <formula>CelHeeftFormule</formula>
    </cfRule>
  </conditionalFormatting>
  <conditionalFormatting sqref="G91">
    <cfRule type="expression" dxfId="387" priority="150" stopIfTrue="1">
      <formula>CelHeeftFormule</formula>
    </cfRule>
  </conditionalFormatting>
  <conditionalFormatting sqref="D62:E63 D65:E65">
    <cfRule type="expression" dxfId="386" priority="238" stopIfTrue="1">
      <formula>CelHeeftFormule</formula>
    </cfRule>
  </conditionalFormatting>
  <conditionalFormatting sqref="B62">
    <cfRule type="expression" dxfId="385" priority="237" stopIfTrue="1">
      <formula>CelHeeftFormule</formula>
    </cfRule>
  </conditionalFormatting>
  <conditionalFormatting sqref="B64">
    <cfRule type="expression" dxfId="384" priority="236" stopIfTrue="1">
      <formula>CelHeeftFormule</formula>
    </cfRule>
  </conditionalFormatting>
  <conditionalFormatting sqref="C64">
    <cfRule type="expression" dxfId="383" priority="235" stopIfTrue="1">
      <formula>CelHeeftFormule</formula>
    </cfRule>
  </conditionalFormatting>
  <conditionalFormatting sqref="E64">
    <cfRule type="expression" dxfId="382" priority="234" stopIfTrue="1">
      <formula>CelHeeftFormule</formula>
    </cfRule>
  </conditionalFormatting>
  <conditionalFormatting sqref="F64">
    <cfRule type="expression" dxfId="381" priority="233" stopIfTrue="1">
      <formula>CelHeeftFormule</formula>
    </cfRule>
  </conditionalFormatting>
  <conditionalFormatting sqref="D64">
    <cfRule type="expression" dxfId="380" priority="232" stopIfTrue="1">
      <formula>CelHeeftFormule</formula>
    </cfRule>
  </conditionalFormatting>
  <conditionalFormatting sqref="G64">
    <cfRule type="expression" dxfId="379" priority="231" stopIfTrue="1">
      <formula>CelHeeftFormule</formula>
    </cfRule>
  </conditionalFormatting>
  <conditionalFormatting sqref="C66">
    <cfRule type="expression" dxfId="378" priority="230" stopIfTrue="1">
      <formula>CelHeeftFormule</formula>
    </cfRule>
  </conditionalFormatting>
  <conditionalFormatting sqref="D66">
    <cfRule type="expression" dxfId="377" priority="229" stopIfTrue="1">
      <formula>CelHeeftFormule</formula>
    </cfRule>
  </conditionalFormatting>
  <conditionalFormatting sqref="E66">
    <cfRule type="expression" dxfId="376" priority="228" stopIfTrue="1">
      <formula>CelHeeftFormule</formula>
    </cfRule>
  </conditionalFormatting>
  <conditionalFormatting sqref="F66">
    <cfRule type="expression" dxfId="375" priority="227" stopIfTrue="1">
      <formula>CelHeeftFormule</formula>
    </cfRule>
  </conditionalFormatting>
  <conditionalFormatting sqref="G66">
    <cfRule type="expression" dxfId="374" priority="226" stopIfTrue="1">
      <formula>CelHeeftFormule</formula>
    </cfRule>
  </conditionalFormatting>
  <conditionalFormatting sqref="C65">
    <cfRule type="expression" dxfId="373" priority="225" stopIfTrue="1">
      <formula>CelHeeftFormule</formula>
    </cfRule>
  </conditionalFormatting>
  <conditionalFormatting sqref="C69">
    <cfRule type="expression" dxfId="372" priority="224" stopIfTrue="1">
      <formula>CelHeeftFormule</formula>
    </cfRule>
  </conditionalFormatting>
  <conditionalFormatting sqref="D69">
    <cfRule type="expression" dxfId="371" priority="223" stopIfTrue="1">
      <formula>CelHeeftFormule</formula>
    </cfRule>
  </conditionalFormatting>
  <conditionalFormatting sqref="E69">
    <cfRule type="expression" dxfId="370" priority="222" stopIfTrue="1">
      <formula>CelHeeftFormule</formula>
    </cfRule>
  </conditionalFormatting>
  <conditionalFormatting sqref="F69:G69">
    <cfRule type="expression" dxfId="369" priority="221" stopIfTrue="1">
      <formula>CelHeeftFormule</formula>
    </cfRule>
  </conditionalFormatting>
  <conditionalFormatting sqref="C90:F90">
    <cfRule type="expression" dxfId="368" priority="161" stopIfTrue="1">
      <formula>CelHeeftFormule</formula>
    </cfRule>
  </conditionalFormatting>
  <conditionalFormatting sqref="G89">
    <cfRule type="expression" dxfId="367" priority="156" stopIfTrue="1">
      <formula>CelHeeftFormule</formula>
    </cfRule>
  </conditionalFormatting>
  <conditionalFormatting sqref="C67">
    <cfRule type="expression" dxfId="366" priority="220" stopIfTrue="1">
      <formula>CelHeeftFormule</formula>
    </cfRule>
  </conditionalFormatting>
  <conditionalFormatting sqref="C68">
    <cfRule type="expression" dxfId="365" priority="219" stopIfTrue="1">
      <formula>CelHeeftFormule</formula>
    </cfRule>
  </conditionalFormatting>
  <conditionalFormatting sqref="C70:G70">
    <cfRule type="expression" dxfId="364" priority="218" stopIfTrue="1">
      <formula>CelHeeftFormule</formula>
    </cfRule>
  </conditionalFormatting>
  <conditionalFormatting sqref="F67:G68">
    <cfRule type="expression" dxfId="363" priority="217" stopIfTrue="1">
      <formula>CelHeeftFormule</formula>
    </cfRule>
  </conditionalFormatting>
  <conditionalFormatting sqref="E67:E68">
    <cfRule type="expression" dxfId="362" priority="216" stopIfTrue="1">
      <formula>CelHeeftFormule</formula>
    </cfRule>
  </conditionalFormatting>
  <conditionalFormatting sqref="D71:E71">
    <cfRule type="expression" dxfId="361" priority="215" stopIfTrue="1">
      <formula>CelHeeftFormule</formula>
    </cfRule>
  </conditionalFormatting>
  <conditionalFormatting sqref="C72">
    <cfRule type="expression" dxfId="360" priority="214" stopIfTrue="1">
      <formula>CelHeeftFormule</formula>
    </cfRule>
  </conditionalFormatting>
  <conditionalFormatting sqref="D72">
    <cfRule type="expression" dxfId="359" priority="213" stopIfTrue="1">
      <formula>CelHeeftFormule</formula>
    </cfRule>
  </conditionalFormatting>
  <conditionalFormatting sqref="E72">
    <cfRule type="expression" dxfId="358" priority="212" stopIfTrue="1">
      <formula>CelHeeftFormule</formula>
    </cfRule>
  </conditionalFormatting>
  <conditionalFormatting sqref="F72">
    <cfRule type="expression" dxfId="357" priority="211" stopIfTrue="1">
      <formula>CelHeeftFormule</formula>
    </cfRule>
  </conditionalFormatting>
  <conditionalFormatting sqref="G72">
    <cfRule type="expression" dxfId="356" priority="210" stopIfTrue="1">
      <formula>CelHeeftFormule</formula>
    </cfRule>
  </conditionalFormatting>
  <conditionalFormatting sqref="C71">
    <cfRule type="expression" dxfId="355" priority="209" stopIfTrue="1">
      <formula>CelHeeftFormule</formula>
    </cfRule>
  </conditionalFormatting>
  <conditionalFormatting sqref="C75">
    <cfRule type="expression" dxfId="354" priority="208" stopIfTrue="1">
      <formula>CelHeeftFormule</formula>
    </cfRule>
  </conditionalFormatting>
  <conditionalFormatting sqref="D75">
    <cfRule type="expression" dxfId="353" priority="207" stopIfTrue="1">
      <formula>CelHeeftFormule</formula>
    </cfRule>
  </conditionalFormatting>
  <conditionalFormatting sqref="E75">
    <cfRule type="expression" dxfId="352" priority="206" stopIfTrue="1">
      <formula>CelHeeftFormule</formula>
    </cfRule>
  </conditionalFormatting>
  <conditionalFormatting sqref="F75:G75">
    <cfRule type="expression" dxfId="351" priority="205" stopIfTrue="1">
      <formula>CelHeeftFormule</formula>
    </cfRule>
  </conditionalFormatting>
  <conditionalFormatting sqref="C73">
    <cfRule type="expression" dxfId="350" priority="204" stopIfTrue="1">
      <formula>CelHeeftFormule</formula>
    </cfRule>
  </conditionalFormatting>
  <conditionalFormatting sqref="C74">
    <cfRule type="expression" dxfId="349" priority="203" stopIfTrue="1">
      <formula>CelHeeftFormule</formula>
    </cfRule>
  </conditionalFormatting>
  <conditionalFormatting sqref="C76:G76">
    <cfRule type="expression" dxfId="348" priority="202" stopIfTrue="1">
      <formula>CelHeeftFormule</formula>
    </cfRule>
  </conditionalFormatting>
  <conditionalFormatting sqref="F73:G74">
    <cfRule type="expression" dxfId="347" priority="201" stopIfTrue="1">
      <formula>CelHeeftFormule</formula>
    </cfRule>
  </conditionalFormatting>
  <conditionalFormatting sqref="E73:E74">
    <cfRule type="expression" dxfId="346" priority="200" stopIfTrue="1">
      <formula>CelHeeftFormule</formula>
    </cfRule>
  </conditionalFormatting>
  <conditionalFormatting sqref="D67:D68">
    <cfRule type="expression" dxfId="345" priority="199" stopIfTrue="1">
      <formula>CelHeeftFormule</formula>
    </cfRule>
  </conditionalFormatting>
  <conditionalFormatting sqref="D73:D74">
    <cfRule type="expression" dxfId="344" priority="198" stopIfTrue="1">
      <formula>CelHeeftFormule</formula>
    </cfRule>
  </conditionalFormatting>
  <conditionalFormatting sqref="D77:E77">
    <cfRule type="expression" dxfId="343" priority="197" stopIfTrue="1">
      <formula>CelHeeftFormule</formula>
    </cfRule>
  </conditionalFormatting>
  <conditionalFormatting sqref="C78">
    <cfRule type="expression" dxfId="342" priority="196" stopIfTrue="1">
      <formula>CelHeeftFormule</formula>
    </cfRule>
  </conditionalFormatting>
  <conditionalFormatting sqref="D78">
    <cfRule type="expression" dxfId="341" priority="195" stopIfTrue="1">
      <formula>CelHeeftFormule</formula>
    </cfRule>
  </conditionalFormatting>
  <conditionalFormatting sqref="E78">
    <cfRule type="expression" dxfId="340" priority="194" stopIfTrue="1">
      <formula>CelHeeftFormule</formula>
    </cfRule>
  </conditionalFormatting>
  <conditionalFormatting sqref="F78">
    <cfRule type="expression" dxfId="339" priority="193" stopIfTrue="1">
      <formula>CelHeeftFormule</formula>
    </cfRule>
  </conditionalFormatting>
  <conditionalFormatting sqref="G78">
    <cfRule type="expression" dxfId="338" priority="192" stopIfTrue="1">
      <formula>CelHeeftFormule</formula>
    </cfRule>
  </conditionalFormatting>
  <conditionalFormatting sqref="C77">
    <cfRule type="expression" dxfId="337" priority="191" stopIfTrue="1">
      <formula>CelHeeftFormule</formula>
    </cfRule>
  </conditionalFormatting>
  <conditionalFormatting sqref="C81">
    <cfRule type="expression" dxfId="336" priority="190" stopIfTrue="1">
      <formula>CelHeeftFormule</formula>
    </cfRule>
  </conditionalFormatting>
  <conditionalFormatting sqref="D81">
    <cfRule type="expression" dxfId="335" priority="189" stopIfTrue="1">
      <formula>CelHeeftFormule</formula>
    </cfRule>
  </conditionalFormatting>
  <conditionalFormatting sqref="E81">
    <cfRule type="expression" dxfId="334" priority="188" stopIfTrue="1">
      <formula>CelHeeftFormule</formula>
    </cfRule>
  </conditionalFormatting>
  <conditionalFormatting sqref="F81">
    <cfRule type="expression" dxfId="333" priority="187" stopIfTrue="1">
      <formula>CelHeeftFormule</formula>
    </cfRule>
  </conditionalFormatting>
  <conditionalFormatting sqref="C79">
    <cfRule type="expression" dxfId="332" priority="186" stopIfTrue="1">
      <formula>CelHeeftFormule</formula>
    </cfRule>
  </conditionalFormatting>
  <conditionalFormatting sqref="C80">
    <cfRule type="expression" dxfId="331" priority="185" stopIfTrue="1">
      <formula>CelHeeftFormule</formula>
    </cfRule>
  </conditionalFormatting>
  <conditionalFormatting sqref="C82:G82">
    <cfRule type="expression" dxfId="330" priority="184" stopIfTrue="1">
      <formula>CelHeeftFormule</formula>
    </cfRule>
  </conditionalFormatting>
  <conditionalFormatting sqref="F79:G80">
    <cfRule type="expression" dxfId="329" priority="183" stopIfTrue="1">
      <formula>CelHeeftFormule</formula>
    </cfRule>
  </conditionalFormatting>
  <conditionalFormatting sqref="E79:E80">
    <cfRule type="expression" dxfId="328" priority="182" stopIfTrue="1">
      <formula>CelHeeftFormule</formula>
    </cfRule>
  </conditionalFormatting>
  <conditionalFormatting sqref="D79:D80">
    <cfRule type="expression" dxfId="327" priority="181" stopIfTrue="1">
      <formula>CelHeeftFormule</formula>
    </cfRule>
  </conditionalFormatting>
  <conditionalFormatting sqref="D83:E83">
    <cfRule type="expression" dxfId="326" priority="179" stopIfTrue="1">
      <formula>CelHeeftFormule</formula>
    </cfRule>
  </conditionalFormatting>
  <conditionalFormatting sqref="C84">
    <cfRule type="expression" dxfId="325" priority="178" stopIfTrue="1">
      <formula>CelHeeftFormule</formula>
    </cfRule>
  </conditionalFormatting>
  <conditionalFormatting sqref="D84">
    <cfRule type="expression" dxfId="324" priority="177" stopIfTrue="1">
      <formula>CelHeeftFormule</formula>
    </cfRule>
  </conditionalFormatting>
  <conditionalFormatting sqref="E84">
    <cfRule type="expression" dxfId="323" priority="176" stopIfTrue="1">
      <formula>CelHeeftFormule</formula>
    </cfRule>
  </conditionalFormatting>
  <conditionalFormatting sqref="F84">
    <cfRule type="expression" dxfId="322" priority="175" stopIfTrue="1">
      <formula>CelHeeftFormule</formula>
    </cfRule>
  </conditionalFormatting>
  <conditionalFormatting sqref="G84">
    <cfRule type="expression" dxfId="321" priority="174" stopIfTrue="1">
      <formula>CelHeeftFormule</formula>
    </cfRule>
  </conditionalFormatting>
  <conditionalFormatting sqref="C83">
    <cfRule type="expression" dxfId="320" priority="173" stopIfTrue="1">
      <formula>CelHeeftFormule</formula>
    </cfRule>
  </conditionalFormatting>
  <conditionalFormatting sqref="C87">
    <cfRule type="expression" dxfId="319" priority="172" stopIfTrue="1">
      <formula>CelHeeftFormule</formula>
    </cfRule>
  </conditionalFormatting>
  <conditionalFormatting sqref="D87">
    <cfRule type="expression" dxfId="318" priority="171" stopIfTrue="1">
      <formula>CelHeeftFormule</formula>
    </cfRule>
  </conditionalFormatting>
  <conditionalFormatting sqref="E87">
    <cfRule type="expression" dxfId="317" priority="170" stopIfTrue="1">
      <formula>CelHeeftFormule</formula>
    </cfRule>
  </conditionalFormatting>
  <conditionalFormatting sqref="F87">
    <cfRule type="expression" dxfId="316" priority="169" stopIfTrue="1">
      <formula>CelHeeftFormule</formula>
    </cfRule>
  </conditionalFormatting>
  <conditionalFormatting sqref="C85">
    <cfRule type="expression" dxfId="315" priority="168" stopIfTrue="1">
      <formula>CelHeeftFormule</formula>
    </cfRule>
  </conditionalFormatting>
  <conditionalFormatting sqref="C86">
    <cfRule type="expression" dxfId="314" priority="167" stopIfTrue="1">
      <formula>CelHeeftFormule</formula>
    </cfRule>
  </conditionalFormatting>
  <conditionalFormatting sqref="C88:G88">
    <cfRule type="expression" dxfId="313" priority="166" stopIfTrue="1">
      <formula>CelHeeftFormule</formula>
    </cfRule>
  </conditionalFormatting>
  <conditionalFormatting sqref="F85:G86">
    <cfRule type="expression" dxfId="312" priority="165" stopIfTrue="1">
      <formula>CelHeeftFormule</formula>
    </cfRule>
  </conditionalFormatting>
  <conditionalFormatting sqref="E85:E86">
    <cfRule type="expression" dxfId="311" priority="164" stopIfTrue="1">
      <formula>CelHeeftFormule</formula>
    </cfRule>
  </conditionalFormatting>
  <conditionalFormatting sqref="D85:D86">
    <cfRule type="expression" dxfId="310" priority="163" stopIfTrue="1">
      <formula>CelHeeftFormule</formula>
    </cfRule>
  </conditionalFormatting>
  <conditionalFormatting sqref="G87">
    <cfRule type="expression" dxfId="309" priority="162" stopIfTrue="1">
      <formula>CelHeeftFormule</formula>
    </cfRule>
  </conditionalFormatting>
  <conditionalFormatting sqref="C89">
    <cfRule type="expression" dxfId="308" priority="160" stopIfTrue="1">
      <formula>CelHeeftFormule</formula>
    </cfRule>
  </conditionalFormatting>
  <conditionalFormatting sqref="D89">
    <cfRule type="expression" dxfId="307" priority="159" stopIfTrue="1">
      <formula>CelHeeftFormule</formula>
    </cfRule>
  </conditionalFormatting>
  <conditionalFormatting sqref="E89">
    <cfRule type="expression" dxfId="306" priority="158" stopIfTrue="1">
      <formula>CelHeeftFormule</formula>
    </cfRule>
  </conditionalFormatting>
  <conditionalFormatting sqref="F89">
    <cfRule type="expression" dxfId="305" priority="157" stopIfTrue="1">
      <formula>CelHeeftFormule</formula>
    </cfRule>
  </conditionalFormatting>
  <conditionalFormatting sqref="C91">
    <cfRule type="expression" dxfId="304" priority="155" stopIfTrue="1">
      <formula>CelHeeftFormule</formula>
    </cfRule>
  </conditionalFormatting>
  <conditionalFormatting sqref="D91">
    <cfRule type="expression" dxfId="303" priority="154" stopIfTrue="1">
      <formula>CelHeeftFormule</formula>
    </cfRule>
  </conditionalFormatting>
  <conditionalFormatting sqref="E91">
    <cfRule type="expression" dxfId="302" priority="153" stopIfTrue="1">
      <formula>CelHeeftFormule</formula>
    </cfRule>
  </conditionalFormatting>
  <conditionalFormatting sqref="F91">
    <cfRule type="expression" dxfId="301" priority="152" stopIfTrue="1">
      <formula>CelHeeftFormule</formula>
    </cfRule>
  </conditionalFormatting>
  <conditionalFormatting sqref="D117">
    <cfRule type="expression" dxfId="300" priority="131" stopIfTrue="1">
      <formula>CelHeeftFormule</formula>
    </cfRule>
  </conditionalFormatting>
  <conditionalFormatting sqref="C113">
    <cfRule type="expression" dxfId="299" priority="90" stopIfTrue="1">
      <formula>CelHeeftFormule</formula>
    </cfRule>
  </conditionalFormatting>
  <conditionalFormatting sqref="B108">
    <cfRule type="expression" dxfId="298" priority="143" stopIfTrue="1">
      <formula>CelHeeftFormule</formula>
    </cfRule>
  </conditionalFormatting>
  <conditionalFormatting sqref="B110">
    <cfRule type="expression" dxfId="297" priority="145" stopIfTrue="1">
      <formula>CelHeeftFormule</formula>
    </cfRule>
  </conditionalFormatting>
  <conditionalFormatting sqref="C115:C116">
    <cfRule type="expression" dxfId="296" priority="95" stopIfTrue="1">
      <formula>CelHeeftFormule</formula>
    </cfRule>
  </conditionalFormatting>
  <conditionalFormatting sqref="C117">
    <cfRule type="expression" dxfId="295" priority="94" stopIfTrue="1">
      <formula>CelHeeftFormule</formula>
    </cfRule>
  </conditionalFormatting>
  <conditionalFormatting sqref="D111:D112">
    <cfRule type="expression" dxfId="294" priority="142" stopIfTrue="1">
      <formula>CelHeeftFormule</formula>
    </cfRule>
  </conditionalFormatting>
  <conditionalFormatting sqref="C119">
    <cfRule type="expression" dxfId="293" priority="92" stopIfTrue="1">
      <formula>CelHeeftFormule</formula>
    </cfRule>
  </conditionalFormatting>
  <conditionalFormatting sqref="C120">
    <cfRule type="expression" dxfId="292" priority="91" stopIfTrue="1">
      <formula>CelHeeftFormule</formula>
    </cfRule>
  </conditionalFormatting>
  <conditionalFormatting sqref="D118">
    <cfRule type="expression" dxfId="291" priority="130" stopIfTrue="1">
      <formula>CelHeeftFormule</formula>
    </cfRule>
  </conditionalFormatting>
  <conditionalFormatting sqref="D114">
    <cfRule type="expression" dxfId="290" priority="137" stopIfTrue="1">
      <formula>CelHeeftFormule</formula>
    </cfRule>
  </conditionalFormatting>
  <conditionalFormatting sqref="D119">
    <cfRule type="expression" dxfId="289" priority="128" stopIfTrue="1">
      <formula>CelHeeftFormule</formula>
    </cfRule>
  </conditionalFormatting>
  <conditionalFormatting sqref="D115:D116">
    <cfRule type="expression" dxfId="288" priority="135" stopIfTrue="1">
      <formula>CelHeeftFormule</formula>
    </cfRule>
  </conditionalFormatting>
  <conditionalFormatting sqref="E114:G114">
    <cfRule type="expression" dxfId="287" priority="124" stopIfTrue="1">
      <formula>CelHeeftFormule</formula>
    </cfRule>
  </conditionalFormatting>
  <conditionalFormatting sqref="D120">
    <cfRule type="expression" dxfId="286" priority="127" stopIfTrue="1">
      <formula>CelHeeftFormule</formula>
    </cfRule>
  </conditionalFormatting>
  <conditionalFormatting sqref="E118:G118">
    <cfRule type="expression" dxfId="285" priority="121" stopIfTrue="1">
      <formula>CelHeeftFormule</formula>
    </cfRule>
  </conditionalFormatting>
  <conditionalFormatting sqref="D113">
    <cfRule type="expression" dxfId="284" priority="126" stopIfTrue="1">
      <formula>CelHeeftFormule</formula>
    </cfRule>
  </conditionalFormatting>
  <conditionalFormatting sqref="E111:G112">
    <cfRule type="expression" dxfId="283" priority="125" stopIfTrue="1">
      <formula>CelHeeftFormule</formula>
    </cfRule>
  </conditionalFormatting>
  <conditionalFormatting sqref="E115:G116">
    <cfRule type="expression" dxfId="282" priority="123" stopIfTrue="1">
      <formula>CelHeeftFormule</formula>
    </cfRule>
  </conditionalFormatting>
  <conditionalFormatting sqref="E117:G117">
    <cfRule type="expression" dxfId="281" priority="122" stopIfTrue="1">
      <formula>CelHeeftFormule</formula>
    </cfRule>
  </conditionalFormatting>
  <conditionalFormatting sqref="E120:G120">
    <cfRule type="expression" dxfId="280" priority="119" stopIfTrue="1">
      <formula>CelHeeftFormule</formula>
    </cfRule>
  </conditionalFormatting>
  <conditionalFormatting sqref="E119:G119">
    <cfRule type="expression" dxfId="279" priority="120" stopIfTrue="1">
      <formula>CelHeeftFormule</formula>
    </cfRule>
  </conditionalFormatting>
  <conditionalFormatting sqref="E113:G113">
    <cfRule type="expression" dxfId="278" priority="118" stopIfTrue="1">
      <formula>CelHeeftFormule</formula>
    </cfRule>
  </conditionalFormatting>
  <conditionalFormatting sqref="H112">
    <cfRule type="expression" dxfId="277" priority="104" stopIfTrue="1">
      <formula>CelHeeftFormule</formula>
    </cfRule>
  </conditionalFormatting>
  <conditionalFormatting sqref="H110">
    <cfRule type="expression" dxfId="276" priority="107" stopIfTrue="1">
      <formula>CelHeeftFormule</formula>
    </cfRule>
  </conditionalFormatting>
  <conditionalFormatting sqref="H113">
    <cfRule type="expression" dxfId="275" priority="105" stopIfTrue="1">
      <formula>CelHeeftFormule</formula>
    </cfRule>
  </conditionalFormatting>
  <conditionalFormatting sqref="H111">
    <cfRule type="expression" dxfId="274" priority="106" stopIfTrue="1">
      <formula>CelHeeftFormule</formula>
    </cfRule>
  </conditionalFormatting>
  <conditionalFormatting sqref="H114">
    <cfRule type="expression" dxfId="273" priority="103" stopIfTrue="1">
      <formula>CelHeeftFormule</formula>
    </cfRule>
  </conditionalFormatting>
  <conditionalFormatting sqref="H115:H116">
    <cfRule type="expression" dxfId="272" priority="102" stopIfTrue="1">
      <formula>CelHeeftFormule</formula>
    </cfRule>
  </conditionalFormatting>
  <conditionalFormatting sqref="H117">
    <cfRule type="expression" dxfId="271" priority="101" stopIfTrue="1">
      <formula>CelHeeftFormule</formula>
    </cfRule>
  </conditionalFormatting>
  <conditionalFormatting sqref="H118">
    <cfRule type="expression" dxfId="270" priority="100" stopIfTrue="1">
      <formula>CelHeeftFormule</formula>
    </cfRule>
  </conditionalFormatting>
  <conditionalFormatting sqref="H120">
    <cfRule type="expression" dxfId="269" priority="98" stopIfTrue="1">
      <formula>CelHeeftFormule</formula>
    </cfRule>
  </conditionalFormatting>
  <conditionalFormatting sqref="H119">
    <cfRule type="expression" dxfId="268" priority="99" stopIfTrue="1">
      <formula>CelHeeftFormule</formula>
    </cfRule>
  </conditionalFormatting>
  <conditionalFormatting sqref="C111:C112">
    <cfRule type="expression" dxfId="267" priority="97" stopIfTrue="1">
      <formula>CelHeeftFormule</formula>
    </cfRule>
  </conditionalFormatting>
  <conditionalFormatting sqref="C114">
    <cfRule type="expression" dxfId="266" priority="96" stopIfTrue="1">
      <formula>CelHeeftFormule</formula>
    </cfRule>
  </conditionalFormatting>
  <conditionalFormatting sqref="C118">
    <cfRule type="expression" dxfId="265" priority="93" stopIfTrue="1">
      <formula>CelHeeftFormule</formula>
    </cfRule>
  </conditionalFormatting>
  <conditionalFormatting sqref="F130:G130">
    <cfRule type="expression" dxfId="264" priority="71" stopIfTrue="1">
      <formula>CelHeeftFormule</formula>
    </cfRule>
  </conditionalFormatting>
  <conditionalFormatting sqref="C137:H137">
    <cfRule type="expression" dxfId="263" priority="38" stopIfTrue="1">
      <formula>CelHeeftFormule</formula>
    </cfRule>
  </conditionalFormatting>
  <conditionalFormatting sqref="E130">
    <cfRule type="expression" dxfId="262" priority="70" stopIfTrue="1">
      <formula>CelHeeftFormule</formula>
    </cfRule>
  </conditionalFormatting>
  <conditionalFormatting sqref="G132">
    <cfRule type="expression" dxfId="261" priority="67" stopIfTrue="1">
      <formula>CelHeeftFormule</formula>
    </cfRule>
  </conditionalFormatting>
  <conditionalFormatting sqref="F132">
    <cfRule type="expression" dxfId="260" priority="66" stopIfTrue="1">
      <formula>CelHeeftFormule</formula>
    </cfRule>
  </conditionalFormatting>
  <conditionalFormatting sqref="C129">
    <cfRule type="expression" dxfId="259" priority="75" stopIfTrue="1">
      <formula>CelHeeftFormule</formula>
    </cfRule>
  </conditionalFormatting>
  <conditionalFormatting sqref="D129 G129">
    <cfRule type="expression" dxfId="258" priority="77" stopIfTrue="1">
      <formula>CelHeeftFormule</formula>
    </cfRule>
  </conditionalFormatting>
  <conditionalFormatting sqref="C140 E140:H140">
    <cfRule type="expression" dxfId="257" priority="36" stopIfTrue="1">
      <formula>CelHeeftFormule</formula>
    </cfRule>
  </conditionalFormatting>
  <conditionalFormatting sqref="D130">
    <cfRule type="expression" dxfId="256" priority="80" stopIfTrue="1">
      <formula>CelHeeftFormule</formula>
    </cfRule>
  </conditionalFormatting>
  <conditionalFormatting sqref="E131:F131">
    <cfRule type="expression" dxfId="255" priority="73" stopIfTrue="1">
      <formula>CelHeeftFormule</formula>
    </cfRule>
  </conditionalFormatting>
  <conditionalFormatting sqref="C130">
    <cfRule type="expression" dxfId="254" priority="78" stopIfTrue="1">
      <formula>CelHeeftFormule</formula>
    </cfRule>
  </conditionalFormatting>
  <conditionalFormatting sqref="C138:C139 E138:E139 G138:G139">
    <cfRule type="expression" dxfId="253" priority="37" stopIfTrue="1">
      <formula>CelHeeftFormule</formula>
    </cfRule>
  </conditionalFormatting>
  <conditionalFormatting sqref="B135">
    <cfRule type="expression" dxfId="252" priority="40" stopIfTrue="1">
      <formula>CelHeeftFormule</formula>
    </cfRule>
  </conditionalFormatting>
  <conditionalFormatting sqref="E129:F129">
    <cfRule type="expression" dxfId="251" priority="76" stopIfTrue="1">
      <formula>CelHeeftFormule</formula>
    </cfRule>
  </conditionalFormatting>
  <conditionalFormatting sqref="D131 G131">
    <cfRule type="expression" dxfId="250" priority="74" stopIfTrue="1">
      <formula>CelHeeftFormule</formula>
    </cfRule>
  </conditionalFormatting>
  <conditionalFormatting sqref="C131">
    <cfRule type="expression" dxfId="249" priority="72" stopIfTrue="1">
      <formula>CelHeeftFormule</formula>
    </cfRule>
  </conditionalFormatting>
  <conditionalFormatting sqref="B30">
    <cfRule type="expression" dxfId="248" priority="30" stopIfTrue="1">
      <formula>CelHeeftFormule</formula>
    </cfRule>
  </conditionalFormatting>
  <conditionalFormatting sqref="B63">
    <cfRule type="expression" dxfId="247" priority="29" stopIfTrue="1">
      <formula>CelHeeftFormule</formula>
    </cfRule>
  </conditionalFormatting>
  <conditionalFormatting sqref="C142:H142">
    <cfRule type="expression" dxfId="246" priority="34" stopIfTrue="1">
      <formula>CelHeeftFormule</formula>
    </cfRule>
  </conditionalFormatting>
  <conditionalFormatting sqref="H130">
    <cfRule type="expression" dxfId="245" priority="68" stopIfTrue="1">
      <formula>CelHeeftFormule</formula>
    </cfRule>
  </conditionalFormatting>
  <conditionalFormatting sqref="C143">
    <cfRule type="expression" dxfId="244" priority="32" stopIfTrue="1">
      <formula>CelHeeftFormule</formula>
    </cfRule>
  </conditionalFormatting>
  <conditionalFormatting sqref="C141">
    <cfRule type="expression" dxfId="243" priority="35" stopIfTrue="1">
      <formula>CelHeeftFormule</formula>
    </cfRule>
  </conditionalFormatting>
  <conditionalFormatting sqref="D141:H141">
    <cfRule type="expression" dxfId="242" priority="33" stopIfTrue="1">
      <formula>CelHeeftFormule</formula>
    </cfRule>
  </conditionalFormatting>
  <conditionalFormatting sqref="D143:H143">
    <cfRule type="expression" dxfId="241" priority="31" stopIfTrue="1">
      <formula>CelHeeftFormule</formula>
    </cfRule>
  </conditionalFormatting>
  <conditionalFormatting sqref="C150 E150:H150">
    <cfRule type="expression" dxfId="240" priority="25" stopIfTrue="1">
      <formula>CelHeeftFormule</formula>
    </cfRule>
  </conditionalFormatting>
  <conditionalFormatting sqref="D151:H151">
    <cfRule type="expression" dxfId="239" priority="22" stopIfTrue="1">
      <formula>CelHeeftFormule</formula>
    </cfRule>
  </conditionalFormatting>
  <conditionalFormatting sqref="B145">
    <cfRule type="expression" dxfId="238" priority="28" stopIfTrue="1">
      <formula>CelHeeftFormule</formula>
    </cfRule>
  </conditionalFormatting>
  <conditionalFormatting sqref="C147:H147">
    <cfRule type="expression" dxfId="237" priority="27" stopIfTrue="1">
      <formula>CelHeeftFormule</formula>
    </cfRule>
  </conditionalFormatting>
  <conditionalFormatting sqref="C151">
    <cfRule type="expression" dxfId="236" priority="24" stopIfTrue="1">
      <formula>CelHeeftFormule</formula>
    </cfRule>
  </conditionalFormatting>
  <conditionalFormatting sqref="C148:C149 E148:E149 G148:G149">
    <cfRule type="expression" dxfId="235" priority="26" stopIfTrue="1">
      <formula>CelHeeftFormule</formula>
    </cfRule>
  </conditionalFormatting>
  <conditionalFormatting sqref="C152:H152">
    <cfRule type="expression" dxfId="234" priority="23" stopIfTrue="1">
      <formula>CelHeeftFormule</formula>
    </cfRule>
  </conditionalFormatting>
  <conditionalFormatting sqref="C165:D165">
    <cfRule type="expression" dxfId="233" priority="16" stopIfTrue="1">
      <formula>CelHeeftFormule</formula>
    </cfRule>
  </conditionalFormatting>
  <conditionalFormatting sqref="C153">
    <cfRule type="expression" dxfId="232" priority="21" stopIfTrue="1">
      <formula>CelHeeftFormule</formula>
    </cfRule>
  </conditionalFormatting>
  <conditionalFormatting sqref="E165">
    <cfRule type="expression" dxfId="231" priority="14" stopIfTrue="1">
      <formula>CelHeeftFormule</formula>
    </cfRule>
  </conditionalFormatting>
  <conditionalFormatting sqref="D153:H153">
    <cfRule type="expression" dxfId="230" priority="20" stopIfTrue="1">
      <formula>CelHeeftFormule</formula>
    </cfRule>
  </conditionalFormatting>
  <conditionalFormatting sqref="C159:D159">
    <cfRule type="expression" dxfId="229" priority="19" stopIfTrue="1">
      <formula>CelHeeftFormule</formula>
    </cfRule>
  </conditionalFormatting>
  <conditionalFormatting sqref="F159">
    <cfRule type="expression" dxfId="228" priority="18" stopIfTrue="1">
      <formula>CelHeeftFormule</formula>
    </cfRule>
  </conditionalFormatting>
  <conditionalFormatting sqref="F165">
    <cfRule type="expression" dxfId="227" priority="15" stopIfTrue="1">
      <formula>CelHeeftFormule</formula>
    </cfRule>
  </conditionalFormatting>
  <conditionalFormatting sqref="D172">
    <cfRule type="expression" dxfId="226" priority="13" stopIfTrue="1">
      <formula>CelHeeftFormule</formula>
    </cfRule>
  </conditionalFormatting>
  <conditionalFormatting sqref="E159">
    <cfRule type="expression" dxfId="225" priority="17" stopIfTrue="1">
      <formula>CelHeeftFormule</formula>
    </cfRule>
  </conditionalFormatting>
  <conditionalFormatting sqref="C173:D173">
    <cfRule type="expression" dxfId="224" priority="12" stopIfTrue="1">
      <formula>CelHeeftFormule</formula>
    </cfRule>
  </conditionalFormatting>
  <conditionalFormatting sqref="D140">
    <cfRule type="expression" dxfId="223" priority="10" stopIfTrue="1">
      <formula>CelHeeftFormule</formula>
    </cfRule>
  </conditionalFormatting>
  <conditionalFormatting sqref="D138:D139">
    <cfRule type="expression" dxfId="222" priority="11" stopIfTrue="1">
      <formula>CelHeeftFormule</formula>
    </cfRule>
  </conditionalFormatting>
  <conditionalFormatting sqref="D150">
    <cfRule type="expression" dxfId="221" priority="8" stopIfTrue="1">
      <formula>CelHeeftFormule</formula>
    </cfRule>
  </conditionalFormatting>
  <conditionalFormatting sqref="D148:D149">
    <cfRule type="expression" dxfId="220" priority="9" stopIfTrue="1">
      <formula>CelHeeftFormule</formula>
    </cfRule>
  </conditionalFormatting>
  <conditionalFormatting sqref="C110:G110">
    <cfRule type="expression" dxfId="219" priority="7" stopIfTrue="1">
      <formula>CelHeeftFormule</formula>
    </cfRule>
  </conditionalFormatting>
  <conditionalFormatting sqref="C172">
    <cfRule type="expression" dxfId="218" priority="6" stopIfTrue="1">
      <formula>CelHeeftFormule</formula>
    </cfRule>
  </conditionalFormatting>
  <conditionalFormatting sqref="G48">
    <cfRule type="expression" dxfId="217" priority="5" stopIfTrue="1">
      <formula>CelHeeftFormule</formula>
    </cfRule>
  </conditionalFormatting>
  <conditionalFormatting sqref="G54">
    <cfRule type="expression" dxfId="216" priority="3" stopIfTrue="1">
      <formula>CelHeeftFormule</formula>
    </cfRule>
  </conditionalFormatting>
  <conditionalFormatting sqref="G81">
    <cfRule type="expression" dxfId="215" priority="2" stopIfTrue="1">
      <formula>CelHeeftFormule</formula>
    </cfRule>
  </conditionalFormatting>
  <conditionalFormatting sqref="G90">
    <cfRule type="expression" dxfId="214" priority="1" stopIfTrue="1">
      <formula>CelHeeftFormule</formula>
    </cfRule>
  </conditionalFormatting>
  <hyperlinks>
    <hyperlink ref="B2" location="Inhoudsopgave!A1" display="GO BACK TO TABLE OF CONTENTS" xr:uid="{00000000-0004-0000-0500-000000000000}"/>
  </hyperlinks>
  <pageMargins left="0.7" right="0.7" top="0.75" bottom="0.75" header="0.3" footer="0.3"/>
  <pageSetup paperSize="9" scale="75" orientation="landscape" r:id="rId1"/>
  <rowBreaks count="1" manualBreakCount="1">
    <brk id="122" max="11"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80"/>
  <sheetViews>
    <sheetView workbookViewId="0">
      <selection activeCell="B2" sqref="B2"/>
    </sheetView>
  </sheetViews>
  <sheetFormatPr defaultColWidth="9.140625" defaultRowHeight="12.75"/>
  <cols>
    <col min="1" max="1" width="2.85546875" style="2" customWidth="1"/>
    <col min="2" max="2" width="39.85546875" style="2" bestFit="1" customWidth="1"/>
    <col min="3" max="5" width="14.28515625" style="2" customWidth="1"/>
    <col min="6" max="6" width="15.5703125" style="2" customWidth="1"/>
    <col min="7" max="8" width="14.28515625" style="2" customWidth="1"/>
    <col min="9" max="9" width="14" style="2" bestFit="1" customWidth="1"/>
    <col min="10" max="10" width="14.85546875" style="2" customWidth="1"/>
    <col min="11" max="16384" width="9.140625" style="2"/>
  </cols>
  <sheetData>
    <row r="2" spans="2:8" ht="21" customHeight="1">
      <c r="B2" s="14" t="s">
        <v>0</v>
      </c>
    </row>
    <row r="4" spans="2:8">
      <c r="B4" s="15" t="s">
        <v>87</v>
      </c>
    </row>
    <row r="5" spans="2:8" ht="15.75">
      <c r="B5" s="15" t="s">
        <v>94</v>
      </c>
      <c r="C5" s="5"/>
      <c r="D5" s="5"/>
      <c r="E5" s="5"/>
    </row>
    <row r="6" spans="2:8" ht="12.75" customHeight="1">
      <c r="B6" s="81"/>
      <c r="C6" s="5"/>
      <c r="D6" s="5"/>
      <c r="E6" s="5"/>
    </row>
    <row r="7" spans="2:8" ht="12.75" customHeight="1">
      <c r="B7" s="81"/>
      <c r="C7" s="5"/>
      <c r="D7" s="5"/>
      <c r="E7" s="5"/>
    </row>
    <row r="8" spans="2:8" ht="15.75">
      <c r="B8" s="15" t="s">
        <v>303</v>
      </c>
      <c r="C8" s="5"/>
      <c r="D8" s="5"/>
      <c r="E8" s="5"/>
    </row>
    <row r="9" spans="2:8" ht="12.75" customHeight="1">
      <c r="B9" s="5"/>
      <c r="C9" s="5"/>
      <c r="D9" s="5"/>
      <c r="E9" s="5"/>
    </row>
    <row r="10" spans="2:8">
      <c r="B10" s="135"/>
      <c r="C10" s="310" t="s">
        <v>88</v>
      </c>
      <c r="D10" s="310"/>
      <c r="E10" s="311" t="s">
        <v>89</v>
      </c>
      <c r="F10" s="311"/>
      <c r="G10" s="308" t="s">
        <v>90</v>
      </c>
      <c r="H10" s="308"/>
    </row>
    <row r="11" spans="2:8">
      <c r="B11" s="159"/>
      <c r="C11" s="160">
        <v>2018</v>
      </c>
      <c r="D11" s="161">
        <v>2019</v>
      </c>
      <c r="E11" s="162">
        <v>2018</v>
      </c>
      <c r="F11" s="163">
        <v>2019</v>
      </c>
      <c r="G11" s="162">
        <v>2018</v>
      </c>
      <c r="H11" s="163">
        <v>2019</v>
      </c>
    </row>
    <row r="12" spans="2:8">
      <c r="B12" s="106" t="s">
        <v>304</v>
      </c>
      <c r="C12" s="150">
        <v>0.08</v>
      </c>
      <c r="D12" s="151">
        <v>0.08</v>
      </c>
      <c r="E12" s="152">
        <v>0.06</v>
      </c>
      <c r="F12" s="152">
        <v>0.06</v>
      </c>
      <c r="G12" s="152">
        <v>4.4999999999999998E-2</v>
      </c>
      <c r="H12" s="152">
        <v>4.4999999999999998E-2</v>
      </c>
    </row>
    <row r="13" spans="2:8">
      <c r="B13" s="116" t="s">
        <v>305</v>
      </c>
      <c r="C13" s="164">
        <v>2.5000000000000001E-2</v>
      </c>
      <c r="D13" s="165">
        <v>2.5000000000000001E-2</v>
      </c>
      <c r="E13" s="166">
        <v>2.5000000000000001E-2</v>
      </c>
      <c r="F13" s="166">
        <v>2.5000000000000001E-2</v>
      </c>
      <c r="G13" s="166">
        <v>2.5000000000000001E-2</v>
      </c>
      <c r="H13" s="167">
        <v>2.5000000000000001E-2</v>
      </c>
    </row>
    <row r="14" spans="2:8" s="11" customFormat="1">
      <c r="B14" s="138" t="s">
        <v>306</v>
      </c>
      <c r="C14" s="139">
        <f t="shared" ref="C14:H14" si="0">C12+C13</f>
        <v>0.10500000000000001</v>
      </c>
      <c r="D14" s="140">
        <f t="shared" si="0"/>
        <v>0.10500000000000001</v>
      </c>
      <c r="E14" s="141">
        <f t="shared" si="0"/>
        <v>8.4999999999999992E-2</v>
      </c>
      <c r="F14" s="141">
        <f t="shared" si="0"/>
        <v>8.4999999999999992E-2</v>
      </c>
      <c r="G14" s="141">
        <f t="shared" si="0"/>
        <v>7.0000000000000007E-2</v>
      </c>
      <c r="H14" s="141">
        <f t="shared" si="0"/>
        <v>7.0000000000000007E-2</v>
      </c>
    </row>
    <row r="15" spans="2:8">
      <c r="B15" s="106" t="s">
        <v>91</v>
      </c>
      <c r="C15" s="150">
        <v>1.8800000000000001E-2</v>
      </c>
      <c r="D15" s="151">
        <v>2.5000000000000001E-2</v>
      </c>
      <c r="E15" s="152">
        <v>1.8800000000000001E-2</v>
      </c>
      <c r="F15" s="152">
        <v>2.5000000000000001E-2</v>
      </c>
      <c r="G15" s="152">
        <v>1.8800000000000001E-2</v>
      </c>
      <c r="H15" s="153">
        <v>2.5000000000000001E-2</v>
      </c>
    </row>
    <row r="16" spans="2:8">
      <c r="B16" s="106" t="s">
        <v>92</v>
      </c>
      <c r="C16" s="150">
        <v>7.4999999999999997E-3</v>
      </c>
      <c r="D16" s="151">
        <v>0.01</v>
      </c>
      <c r="E16" s="152">
        <v>7.4999999999999997E-3</v>
      </c>
      <c r="F16" s="152">
        <v>0.01</v>
      </c>
      <c r="G16" s="152">
        <v>7.4999999999999997E-3</v>
      </c>
      <c r="H16" s="153">
        <v>0.01</v>
      </c>
    </row>
    <row r="17" spans="2:13">
      <c r="B17" s="116" t="s">
        <v>93</v>
      </c>
      <c r="C17" s="164">
        <v>0</v>
      </c>
      <c r="D17" s="165">
        <v>0</v>
      </c>
      <c r="E17" s="166">
        <v>0</v>
      </c>
      <c r="F17" s="166">
        <v>0</v>
      </c>
      <c r="G17" s="166">
        <v>0</v>
      </c>
      <c r="H17" s="166">
        <v>0</v>
      </c>
    </row>
    <row r="18" spans="2:13" s="11" customFormat="1" ht="13.5" thickBot="1">
      <c r="B18" s="179" t="s">
        <v>307</v>
      </c>
      <c r="C18" s="180">
        <f t="shared" ref="C18:H18" si="1">C15+C16+C17</f>
        <v>2.63E-2</v>
      </c>
      <c r="D18" s="180">
        <f t="shared" si="1"/>
        <v>3.5000000000000003E-2</v>
      </c>
      <c r="E18" s="181">
        <f t="shared" si="1"/>
        <v>2.63E-2</v>
      </c>
      <c r="F18" s="181">
        <f t="shared" si="1"/>
        <v>3.5000000000000003E-2</v>
      </c>
      <c r="G18" s="181">
        <f t="shared" si="1"/>
        <v>2.63E-2</v>
      </c>
      <c r="H18" s="181">
        <f t="shared" si="1"/>
        <v>3.5000000000000003E-2</v>
      </c>
    </row>
    <row r="19" spans="2:13" s="11" customFormat="1">
      <c r="B19" s="138" t="s">
        <v>308</v>
      </c>
      <c r="C19" s="139">
        <f t="shared" ref="C19:H19" si="2">C14+C18</f>
        <v>0.1313</v>
      </c>
      <c r="D19" s="140">
        <f t="shared" si="2"/>
        <v>0.14000000000000001</v>
      </c>
      <c r="E19" s="141">
        <v>0.11119999999999999</v>
      </c>
      <c r="F19" s="141">
        <f t="shared" si="2"/>
        <v>0.12</v>
      </c>
      <c r="G19" s="141">
        <f t="shared" si="2"/>
        <v>9.6300000000000011E-2</v>
      </c>
      <c r="H19" s="141">
        <f t="shared" si="2"/>
        <v>0.10500000000000001</v>
      </c>
    </row>
    <row r="22" spans="2:13">
      <c r="B22" s="15" t="s">
        <v>94</v>
      </c>
    </row>
    <row r="24" spans="2:13" s="11" customFormat="1">
      <c r="B24" s="142"/>
      <c r="C24" s="305" t="s">
        <v>96</v>
      </c>
      <c r="D24" s="306"/>
      <c r="E24" s="306"/>
      <c r="F24" s="305" t="s">
        <v>95</v>
      </c>
      <c r="G24" s="306"/>
      <c r="H24" s="292"/>
      <c r="I24" s="239"/>
      <c r="J24" s="239"/>
      <c r="K24" s="35"/>
      <c r="L24" s="35"/>
      <c r="M24" s="35"/>
    </row>
    <row r="25" spans="2:13">
      <c r="B25" s="32" t="s">
        <v>18</v>
      </c>
      <c r="C25" s="266">
        <v>43281</v>
      </c>
      <c r="D25" s="301" t="s">
        <v>212</v>
      </c>
      <c r="E25" s="301" t="s">
        <v>213</v>
      </c>
      <c r="F25" s="301" t="s">
        <v>212</v>
      </c>
      <c r="G25" s="301" t="s">
        <v>213</v>
      </c>
      <c r="H25" s="256"/>
      <c r="I25" s="261"/>
    </row>
    <row r="26" spans="2:13">
      <c r="B26" s="18" t="s">
        <v>97</v>
      </c>
      <c r="C26" s="34">
        <v>3456</v>
      </c>
      <c r="D26" s="35">
        <v>3714</v>
      </c>
      <c r="E26" s="35">
        <v>3543</v>
      </c>
      <c r="F26" s="35">
        <v>3714</v>
      </c>
      <c r="G26" s="35">
        <v>3543</v>
      </c>
      <c r="H26" s="256"/>
      <c r="I26" s="43"/>
    </row>
    <row r="27" spans="2:13">
      <c r="B27" s="18" t="s">
        <v>98</v>
      </c>
      <c r="C27" s="34">
        <v>-119</v>
      </c>
      <c r="D27" s="35">
        <v>-226</v>
      </c>
      <c r="E27" s="35">
        <v>-145</v>
      </c>
      <c r="F27" s="35">
        <v>-226</v>
      </c>
      <c r="G27" s="35">
        <v>-145</v>
      </c>
      <c r="H27" s="256"/>
      <c r="I27" s="35"/>
    </row>
    <row r="28" spans="2:13" ht="24">
      <c r="B28" s="176" t="s">
        <v>99</v>
      </c>
      <c r="C28" s="168">
        <v>0</v>
      </c>
      <c r="D28" s="169">
        <v>-20</v>
      </c>
      <c r="E28" s="169">
        <v>0</v>
      </c>
      <c r="F28" s="169">
        <v>-20</v>
      </c>
      <c r="G28" s="169">
        <v>0</v>
      </c>
      <c r="H28" s="256"/>
      <c r="I28" s="292"/>
    </row>
    <row r="29" spans="2:13">
      <c r="B29" s="143" t="s">
        <v>100</v>
      </c>
      <c r="C29" s="144">
        <f>C26+C27+C28</f>
        <v>3337</v>
      </c>
      <c r="D29" s="145">
        <v>3468</v>
      </c>
      <c r="E29" s="145">
        <v>3398</v>
      </c>
      <c r="F29" s="145">
        <f>F26+F27+F28</f>
        <v>3468</v>
      </c>
      <c r="G29" s="145">
        <v>3398</v>
      </c>
      <c r="H29" s="256"/>
      <c r="I29" s="262"/>
    </row>
    <row r="30" spans="2:13">
      <c r="B30" s="18" t="s">
        <v>101</v>
      </c>
      <c r="C30" s="34">
        <v>-32</v>
      </c>
      <c r="D30" s="35">
        <v>-36</v>
      </c>
      <c r="E30" s="35">
        <v>-40</v>
      </c>
      <c r="F30" s="35">
        <v>-36</v>
      </c>
      <c r="G30" s="35">
        <v>-40</v>
      </c>
      <c r="H30" s="256"/>
      <c r="I30" s="35"/>
    </row>
    <row r="31" spans="2:13">
      <c r="B31" s="18" t="s">
        <v>102</v>
      </c>
      <c r="C31" s="34">
        <v>0</v>
      </c>
      <c r="D31" s="35">
        <v>0</v>
      </c>
      <c r="E31" s="35">
        <v>0</v>
      </c>
      <c r="F31" s="35">
        <v>-20</v>
      </c>
      <c r="G31" s="35">
        <v>-20</v>
      </c>
      <c r="H31" s="256"/>
      <c r="I31" s="35"/>
    </row>
    <row r="32" spans="2:13">
      <c r="B32" s="32" t="s">
        <v>103</v>
      </c>
      <c r="C32" s="38">
        <v>-2</v>
      </c>
      <c r="D32" s="39">
        <v>-3</v>
      </c>
      <c r="E32" s="39">
        <v>-4</v>
      </c>
      <c r="F32" s="39">
        <v>-3</v>
      </c>
      <c r="G32" s="39">
        <v>-4</v>
      </c>
      <c r="H32" s="256"/>
      <c r="I32" s="35"/>
    </row>
    <row r="33" spans="2:9" s="11" customFormat="1">
      <c r="B33" s="143" t="s">
        <v>104</v>
      </c>
      <c r="C33" s="144">
        <f>C30+C31+C32</f>
        <v>-34</v>
      </c>
      <c r="D33" s="145">
        <v>-39</v>
      </c>
      <c r="E33" s="145">
        <v>-44</v>
      </c>
      <c r="F33" s="145">
        <f>F30+F31+F32</f>
        <v>-59</v>
      </c>
      <c r="G33" s="145">
        <v>-64</v>
      </c>
      <c r="H33" s="260"/>
      <c r="I33" s="262"/>
    </row>
    <row r="34" spans="2:9">
      <c r="B34" s="18" t="s">
        <v>105</v>
      </c>
      <c r="C34" s="34">
        <v>-10</v>
      </c>
      <c r="D34" s="35">
        <v>-14</v>
      </c>
      <c r="E34" s="35">
        <v>-14</v>
      </c>
      <c r="F34" s="35">
        <v>-14</v>
      </c>
      <c r="G34" s="35">
        <v>-14</v>
      </c>
      <c r="H34" s="256"/>
      <c r="I34" s="35"/>
    </row>
    <row r="35" spans="2:9">
      <c r="B35" s="32" t="s">
        <v>106</v>
      </c>
      <c r="C35" s="168">
        <v>-47</v>
      </c>
      <c r="D35" s="169">
        <v>-62</v>
      </c>
      <c r="E35" s="169">
        <v>-40</v>
      </c>
      <c r="F35" s="169">
        <v>-56</v>
      </c>
      <c r="G35" s="169">
        <v>-36</v>
      </c>
      <c r="H35" s="256"/>
      <c r="I35" s="35"/>
    </row>
    <row r="36" spans="2:9" s="11" customFormat="1">
      <c r="B36" s="170" t="s">
        <v>107</v>
      </c>
      <c r="C36" s="48">
        <v>-57</v>
      </c>
      <c r="D36" s="49">
        <v>-76</v>
      </c>
      <c r="E36" s="49">
        <v>-54</v>
      </c>
      <c r="F36" s="49">
        <v>-70</v>
      </c>
      <c r="G36" s="49">
        <v>-50</v>
      </c>
      <c r="H36" s="260"/>
      <c r="I36" s="43"/>
    </row>
    <row r="37" spans="2:9" s="11" customFormat="1" ht="24.75" thickBot="1">
      <c r="B37" s="182" t="s">
        <v>108</v>
      </c>
      <c r="C37" s="183">
        <v>-91</v>
      </c>
      <c r="D37" s="184">
        <v>-115</v>
      </c>
      <c r="E37" s="184">
        <v>-98</v>
      </c>
      <c r="F37" s="184">
        <v>-129</v>
      </c>
      <c r="G37" s="184">
        <v>-114</v>
      </c>
      <c r="H37" s="260"/>
      <c r="I37" s="43"/>
    </row>
    <row r="38" spans="2:9" s="11" customFormat="1">
      <c r="B38" s="143" t="s">
        <v>109</v>
      </c>
      <c r="C38" s="42">
        <v>3246</v>
      </c>
      <c r="D38" s="43">
        <v>3353</v>
      </c>
      <c r="E38" s="43">
        <v>3300</v>
      </c>
      <c r="F38" s="43">
        <v>3339</v>
      </c>
      <c r="G38" s="43">
        <v>3284</v>
      </c>
      <c r="H38" s="260"/>
      <c r="I38" s="43"/>
    </row>
    <row r="39" spans="2:9">
      <c r="B39" s="32" t="s">
        <v>110</v>
      </c>
      <c r="C39" s="171">
        <v>0</v>
      </c>
      <c r="D39" s="172">
        <v>0</v>
      </c>
      <c r="E39" s="172">
        <v>0</v>
      </c>
      <c r="F39" s="172">
        <v>0</v>
      </c>
      <c r="G39" s="172">
        <v>0</v>
      </c>
      <c r="H39" s="256"/>
      <c r="I39" s="83"/>
    </row>
    <row r="40" spans="2:9" s="11" customFormat="1">
      <c r="B40" s="170" t="s">
        <v>111</v>
      </c>
      <c r="C40" s="48">
        <v>3246</v>
      </c>
      <c r="D40" s="49">
        <v>3353</v>
      </c>
      <c r="E40" s="49">
        <v>3300</v>
      </c>
      <c r="F40" s="49">
        <v>3339</v>
      </c>
      <c r="G40" s="49">
        <v>3284</v>
      </c>
      <c r="H40" s="260"/>
      <c r="I40" s="43"/>
    </row>
    <row r="41" spans="2:9">
      <c r="B41" s="18" t="s">
        <v>112</v>
      </c>
      <c r="C41" s="34">
        <v>500</v>
      </c>
      <c r="D41" s="35">
        <v>500</v>
      </c>
      <c r="E41" s="35">
        <v>500</v>
      </c>
      <c r="F41" s="35">
        <v>500</v>
      </c>
      <c r="G41" s="35">
        <v>500</v>
      </c>
      <c r="H41" s="256"/>
      <c r="I41" s="35"/>
    </row>
    <row r="42" spans="2:9">
      <c r="B42" s="18" t="s">
        <v>106</v>
      </c>
      <c r="C42" s="34"/>
      <c r="D42" s="35">
        <v>0</v>
      </c>
      <c r="E42" s="35">
        <v>0</v>
      </c>
      <c r="F42" s="35">
        <v>-6</v>
      </c>
      <c r="G42" s="35">
        <v>-4</v>
      </c>
      <c r="H42" s="256"/>
      <c r="I42" s="35"/>
    </row>
    <row r="43" spans="2:9">
      <c r="B43" s="32" t="s">
        <v>309</v>
      </c>
      <c r="C43" s="38">
        <v>-344</v>
      </c>
      <c r="D43" s="39">
        <v>-329</v>
      </c>
      <c r="E43" s="39">
        <v>0</v>
      </c>
      <c r="F43" s="39">
        <v>-344</v>
      </c>
      <c r="G43" s="39">
        <v>0</v>
      </c>
      <c r="H43" s="256"/>
      <c r="I43" s="35"/>
    </row>
    <row r="44" spans="2:9" s="11" customFormat="1">
      <c r="B44" s="170" t="s">
        <v>113</v>
      </c>
      <c r="C44" s="48">
        <v>156</v>
      </c>
      <c r="D44" s="49">
        <v>171</v>
      </c>
      <c r="E44" s="49">
        <v>500</v>
      </c>
      <c r="F44" s="49">
        <v>150</v>
      </c>
      <c r="G44" s="49">
        <v>496</v>
      </c>
      <c r="H44" s="260"/>
      <c r="I44" s="43"/>
    </row>
    <row r="45" spans="2:9" s="11" customFormat="1">
      <c r="B45" s="143" t="s">
        <v>88</v>
      </c>
      <c r="C45" s="42">
        <v>3402</v>
      </c>
      <c r="D45" s="43">
        <v>3524</v>
      </c>
      <c r="E45" s="43">
        <v>3800</v>
      </c>
      <c r="F45" s="43">
        <v>3489</v>
      </c>
      <c r="G45" s="43">
        <v>3780</v>
      </c>
      <c r="H45" s="260"/>
      <c r="I45" s="43"/>
    </row>
    <row r="46" spans="2:9" s="11" customFormat="1">
      <c r="B46" s="143" t="s">
        <v>114</v>
      </c>
      <c r="C46" s="42">
        <v>9452</v>
      </c>
      <c r="D46" s="43">
        <v>9781</v>
      </c>
      <c r="E46" s="43">
        <v>10060</v>
      </c>
      <c r="F46" s="43">
        <v>9781</v>
      </c>
      <c r="G46" s="43">
        <v>10060</v>
      </c>
      <c r="H46" s="260"/>
      <c r="I46" s="43"/>
    </row>
    <row r="47" spans="2:9" s="11" customFormat="1">
      <c r="B47" s="176" t="s">
        <v>115</v>
      </c>
      <c r="C47" s="168">
        <v>62013</v>
      </c>
      <c r="D47" s="169">
        <v>60350</v>
      </c>
      <c r="E47" s="169">
        <v>60215</v>
      </c>
      <c r="F47" s="169">
        <v>60345</v>
      </c>
      <c r="G47" s="169">
        <v>60207</v>
      </c>
      <c r="H47" s="260"/>
      <c r="I47" s="43"/>
    </row>
    <row r="48" spans="2:9" s="11" customFormat="1">
      <c r="B48" s="143" t="s">
        <v>116</v>
      </c>
      <c r="C48" s="146">
        <v>0.34300000000000003</v>
      </c>
      <c r="D48" s="91">
        <v>0.34300000000000003</v>
      </c>
      <c r="E48" s="91">
        <v>0.32800000000000001</v>
      </c>
      <c r="F48" s="91">
        <v>0.34100000000000003</v>
      </c>
      <c r="G48" s="91">
        <v>0.32600000000000001</v>
      </c>
      <c r="H48" s="260"/>
      <c r="I48" s="91"/>
    </row>
    <row r="49" spans="2:9">
      <c r="B49" s="18" t="s">
        <v>117</v>
      </c>
      <c r="C49" s="154">
        <v>0.34300000000000003</v>
      </c>
      <c r="D49" s="155">
        <v>0.34300000000000003</v>
      </c>
      <c r="E49" s="155">
        <v>0.32800000000000001</v>
      </c>
      <c r="F49" s="155">
        <f>F40/F46</f>
        <v>0.34137613740926287</v>
      </c>
      <c r="G49" s="155">
        <v>0.32600000000000001</v>
      </c>
      <c r="H49" s="256"/>
      <c r="I49" s="263"/>
    </row>
    <row r="50" spans="2:9">
      <c r="B50" s="18" t="s">
        <v>118</v>
      </c>
      <c r="C50" s="154">
        <v>0.36</v>
      </c>
      <c r="D50" s="155">
        <v>0.36</v>
      </c>
      <c r="E50" s="155">
        <v>0.378</v>
      </c>
      <c r="F50" s="155">
        <f>F45/F46</f>
        <v>0.3567119926387895</v>
      </c>
      <c r="G50" s="155">
        <v>0.376</v>
      </c>
      <c r="H50" s="256"/>
      <c r="I50" s="263"/>
    </row>
    <row r="51" spans="2:9">
      <c r="B51" s="18" t="s">
        <v>119</v>
      </c>
      <c r="C51" s="154">
        <v>5.1999999999999998E-2</v>
      </c>
      <c r="D51" s="155">
        <v>5.6000000000000001E-2</v>
      </c>
      <c r="E51" s="155">
        <v>5.4545152557011645E-2</v>
      </c>
      <c r="F51" s="155">
        <v>5.5E-2</v>
      </c>
      <c r="G51" s="155">
        <v>5.4803620360375324E-2</v>
      </c>
      <c r="H51" s="256"/>
      <c r="I51" s="263"/>
    </row>
    <row r="54" spans="2:9" ht="15.75">
      <c r="B54" s="81" t="s">
        <v>120</v>
      </c>
      <c r="C54" s="10"/>
      <c r="D54" s="9"/>
      <c r="E54" s="9"/>
    </row>
    <row r="55" spans="2:9">
      <c r="B55" s="293" t="s">
        <v>18</v>
      </c>
      <c r="C55" s="147" t="s">
        <v>216</v>
      </c>
      <c r="D55" s="302" t="s">
        <v>212</v>
      </c>
      <c r="E55" s="302" t="s">
        <v>213</v>
      </c>
      <c r="F55" s="261"/>
    </row>
    <row r="56" spans="2:9">
      <c r="B56" s="174"/>
      <c r="C56" s="173" t="s">
        <v>121</v>
      </c>
      <c r="D56" s="301" t="s">
        <v>121</v>
      </c>
      <c r="E56" s="301" t="s">
        <v>121</v>
      </c>
      <c r="F56" s="261"/>
    </row>
    <row r="57" spans="2:9">
      <c r="B57" s="18" t="s">
        <v>122</v>
      </c>
      <c r="C57" s="34">
        <v>5787</v>
      </c>
      <c r="D57" s="35">
        <v>6077</v>
      </c>
      <c r="E57" s="35">
        <v>5883</v>
      </c>
      <c r="F57" s="35"/>
    </row>
    <row r="58" spans="2:9">
      <c r="B58" s="18" t="s">
        <v>310</v>
      </c>
      <c r="C58" s="34">
        <v>1831</v>
      </c>
      <c r="D58" s="35">
        <v>1824</v>
      </c>
      <c r="E58" s="35">
        <v>2159</v>
      </c>
      <c r="F58" s="35"/>
    </row>
    <row r="59" spans="2:9">
      <c r="B59" s="18" t="s">
        <v>123</v>
      </c>
      <c r="C59" s="34">
        <v>1633</v>
      </c>
      <c r="D59" s="35">
        <v>1633</v>
      </c>
      <c r="E59" s="35">
        <v>1672</v>
      </c>
      <c r="F59" s="35"/>
    </row>
    <row r="60" spans="2:9">
      <c r="B60" s="18" t="s">
        <v>124</v>
      </c>
      <c r="C60" s="34">
        <v>27</v>
      </c>
      <c r="D60" s="35">
        <v>44</v>
      </c>
      <c r="E60" s="35">
        <v>71</v>
      </c>
      <c r="F60" s="35"/>
    </row>
    <row r="61" spans="2:9" ht="13.5" thickBot="1">
      <c r="B61" s="185" t="s">
        <v>125</v>
      </c>
      <c r="C61" s="69">
        <v>174</v>
      </c>
      <c r="D61" s="72">
        <v>203</v>
      </c>
      <c r="E61" s="72">
        <v>275</v>
      </c>
      <c r="F61" s="35"/>
    </row>
    <row r="62" spans="2:9" s="11" customFormat="1">
      <c r="B62" s="143" t="s">
        <v>71</v>
      </c>
      <c r="C62" s="42">
        <v>9452</v>
      </c>
      <c r="D62" s="43">
        <v>9781</v>
      </c>
      <c r="E62" s="43">
        <v>10060</v>
      </c>
      <c r="F62" s="43"/>
    </row>
    <row r="65" spans="2:6">
      <c r="B65" s="81" t="s">
        <v>128</v>
      </c>
    </row>
    <row r="66" spans="2:6">
      <c r="B66" s="174" t="s">
        <v>18</v>
      </c>
      <c r="C66" s="173" t="s">
        <v>216</v>
      </c>
      <c r="D66" s="303" t="s">
        <v>212</v>
      </c>
      <c r="E66" s="303" t="s">
        <v>213</v>
      </c>
      <c r="F66" s="303" t="s">
        <v>313</v>
      </c>
    </row>
    <row r="67" spans="2:6">
      <c r="B67" s="156" t="s">
        <v>126</v>
      </c>
      <c r="C67" s="34">
        <v>3246</v>
      </c>
      <c r="D67" s="35">
        <v>3339</v>
      </c>
      <c r="E67" s="35">
        <v>3284</v>
      </c>
      <c r="F67" s="35"/>
    </row>
    <row r="68" spans="2:6">
      <c r="B68" s="176" t="s">
        <v>113</v>
      </c>
      <c r="C68" s="38">
        <v>500</v>
      </c>
      <c r="D68" s="39">
        <v>494</v>
      </c>
      <c r="E68" s="39">
        <v>496</v>
      </c>
      <c r="F68" s="39"/>
    </row>
    <row r="69" spans="2:6">
      <c r="B69" s="175" t="s">
        <v>88</v>
      </c>
      <c r="C69" s="42">
        <v>3746</v>
      </c>
      <c r="D69" s="43">
        <v>3833</v>
      </c>
      <c r="E69" s="43">
        <v>3780</v>
      </c>
      <c r="F69" s="43"/>
    </row>
    <row r="70" spans="2:6" ht="36">
      <c r="B70" s="174" t="s">
        <v>127</v>
      </c>
      <c r="C70" s="38">
        <v>1632</v>
      </c>
      <c r="D70" s="39">
        <v>1435</v>
      </c>
      <c r="E70" s="39">
        <v>1027</v>
      </c>
      <c r="F70" s="39"/>
    </row>
    <row r="71" spans="2:6" ht="24">
      <c r="B71" s="148" t="s">
        <v>311</v>
      </c>
      <c r="C71" s="42">
        <v>5378</v>
      </c>
      <c r="D71" s="43">
        <v>5268</v>
      </c>
      <c r="E71" s="43">
        <v>4807</v>
      </c>
      <c r="F71" s="43"/>
    </row>
    <row r="72" spans="2:6" ht="24">
      <c r="B72" s="156" t="s">
        <v>312</v>
      </c>
      <c r="C72" s="34">
        <v>61196</v>
      </c>
      <c r="D72" s="35">
        <v>59499</v>
      </c>
      <c r="E72" s="35">
        <v>59552</v>
      </c>
      <c r="F72" s="35"/>
    </row>
    <row r="73" spans="2:6">
      <c r="B73" s="157" t="s">
        <v>114</v>
      </c>
      <c r="C73" s="34">
        <v>9452</v>
      </c>
      <c r="D73" s="35">
        <v>9781</v>
      </c>
      <c r="E73" s="35">
        <v>10060</v>
      </c>
      <c r="F73" s="35"/>
    </row>
    <row r="74" spans="2:6">
      <c r="B74" s="177"/>
      <c r="C74" s="171"/>
      <c r="D74" s="178"/>
      <c r="E74" s="178"/>
      <c r="F74" s="178"/>
    </row>
    <row r="75" spans="2:6">
      <c r="B75" s="149" t="s">
        <v>184</v>
      </c>
      <c r="C75" s="88"/>
      <c r="D75" s="136"/>
      <c r="E75" s="136"/>
      <c r="F75" s="136"/>
    </row>
    <row r="76" spans="2:6" ht="24">
      <c r="B76" s="158" t="s">
        <v>186</v>
      </c>
      <c r="C76" s="108">
        <v>8.7999999999999995E-2</v>
      </c>
      <c r="D76" s="155">
        <v>8.8999999999999996E-2</v>
      </c>
      <c r="E76" s="155">
        <v>8.1000000000000003E-2</v>
      </c>
      <c r="F76" s="155">
        <v>8.0169827288327167E-2</v>
      </c>
    </row>
    <row r="77" spans="2:6">
      <c r="B77" s="177"/>
      <c r="C77" s="171"/>
      <c r="D77" s="178"/>
      <c r="E77" s="178"/>
      <c r="F77" s="178"/>
    </row>
    <row r="78" spans="2:6">
      <c r="B78" s="149" t="s">
        <v>187</v>
      </c>
      <c r="C78" s="89"/>
      <c r="D78" s="137"/>
      <c r="E78" s="137"/>
      <c r="F78" s="137"/>
    </row>
    <row r="79" spans="2:6">
      <c r="B79" s="156" t="s">
        <v>185</v>
      </c>
      <c r="C79" s="108">
        <v>0.39600000000000002</v>
      </c>
      <c r="D79" s="155">
        <v>0.39200000000000002</v>
      </c>
      <c r="E79" s="155">
        <v>0.376</v>
      </c>
      <c r="F79" s="155">
        <v>0.155</v>
      </c>
    </row>
    <row r="80" spans="2:6">
      <c r="E80" s="256"/>
    </row>
  </sheetData>
  <mergeCells count="5">
    <mergeCell ref="F24:G24"/>
    <mergeCell ref="G10:H10"/>
    <mergeCell ref="C10:D10"/>
    <mergeCell ref="E10:F10"/>
    <mergeCell ref="C24:E24"/>
  </mergeCells>
  <conditionalFormatting sqref="E5:E9 B5:C9 I30:I32 C30:D32 G34 I34:I35 G30:G32 C70:E73 C75:C76">
    <cfRule type="expression" dxfId="213" priority="450" stopIfTrue="1">
      <formula>CelHeeftFormule</formula>
    </cfRule>
  </conditionalFormatting>
  <conditionalFormatting sqref="D5:D9">
    <cfRule type="expression" dxfId="212" priority="449" stopIfTrue="1">
      <formula>CelHeeftFormule</formula>
    </cfRule>
  </conditionalFormatting>
  <conditionalFormatting sqref="B4">
    <cfRule type="expression" dxfId="211" priority="448" stopIfTrue="1">
      <formula>CelHeeftFormule</formula>
    </cfRule>
  </conditionalFormatting>
  <conditionalFormatting sqref="B49:B50 B30:B34 B36:B39">
    <cfRule type="expression" dxfId="210" priority="359" stopIfTrue="1">
      <formula>CelHeeftFormule</formula>
    </cfRule>
  </conditionalFormatting>
  <conditionalFormatting sqref="B25">
    <cfRule type="expression" dxfId="209" priority="358" stopIfTrue="1">
      <formula>CelHeeftFormule</formula>
    </cfRule>
  </conditionalFormatting>
  <conditionalFormatting sqref="B51">
    <cfRule type="expression" dxfId="208" priority="347" stopIfTrue="1">
      <formula>CelHeeftFormule</formula>
    </cfRule>
  </conditionalFormatting>
  <conditionalFormatting sqref="B40">
    <cfRule type="expression" dxfId="207" priority="346" stopIfTrue="1">
      <formula>CelHeeftFormule</formula>
    </cfRule>
  </conditionalFormatting>
  <conditionalFormatting sqref="B45">
    <cfRule type="expression" dxfId="206" priority="345" stopIfTrue="1">
      <formula>CelHeeftFormule</formula>
    </cfRule>
  </conditionalFormatting>
  <conditionalFormatting sqref="B48 B46">
    <cfRule type="expression" dxfId="205" priority="344" stopIfTrue="1">
      <formula>CelHeeftFormule</formula>
    </cfRule>
  </conditionalFormatting>
  <conditionalFormatting sqref="B44">
    <cfRule type="expression" dxfId="204" priority="343" stopIfTrue="1">
      <formula>CelHeeftFormule</formula>
    </cfRule>
  </conditionalFormatting>
  <conditionalFormatting sqref="B41:B43">
    <cfRule type="expression" dxfId="203" priority="342" stopIfTrue="1">
      <formula>CelHeeftFormule</formula>
    </cfRule>
  </conditionalFormatting>
  <conditionalFormatting sqref="B29">
    <cfRule type="expression" dxfId="202" priority="341" stopIfTrue="1">
      <formula>CelHeeftFormule</formula>
    </cfRule>
  </conditionalFormatting>
  <conditionalFormatting sqref="C25">
    <cfRule type="expression" dxfId="201" priority="183" stopIfTrue="1">
      <formula>CelHeeftFormule</formula>
    </cfRule>
  </conditionalFormatting>
  <conditionalFormatting sqref="C41:C43">
    <cfRule type="expression" dxfId="200" priority="136" stopIfTrue="1">
      <formula>CelHeeftFormule</formula>
    </cfRule>
  </conditionalFormatting>
  <conditionalFormatting sqref="I40">
    <cfRule type="expression" dxfId="199" priority="138" stopIfTrue="1">
      <formula>CelHeeftFormule</formula>
    </cfRule>
  </conditionalFormatting>
  <conditionalFormatting sqref="C34">
    <cfRule type="expression" dxfId="198" priority="168" stopIfTrue="1">
      <formula>CelHeeftFormule</formula>
    </cfRule>
  </conditionalFormatting>
  <conditionalFormatting sqref="I41:I43">
    <cfRule type="expression" dxfId="197" priority="132" stopIfTrue="1">
      <formula>CelHeeftFormule</formula>
    </cfRule>
  </conditionalFormatting>
  <conditionalFormatting sqref="I36:I38">
    <cfRule type="expression" dxfId="196" priority="156" stopIfTrue="1">
      <formula>CelHeeftFormule</formula>
    </cfRule>
  </conditionalFormatting>
  <conditionalFormatting sqref="C37">
    <cfRule type="expression" dxfId="195" priority="151" stopIfTrue="1">
      <formula>CelHeeftFormule</formula>
    </cfRule>
  </conditionalFormatting>
  <conditionalFormatting sqref="C36">
    <cfRule type="expression" dxfId="194" priority="152" stopIfTrue="1">
      <formula>CelHeeftFormule</formula>
    </cfRule>
  </conditionalFormatting>
  <conditionalFormatting sqref="I26">
    <cfRule type="expression" dxfId="193" priority="157" stopIfTrue="1">
      <formula>CelHeeftFormule</formula>
    </cfRule>
  </conditionalFormatting>
  <conditionalFormatting sqref="C38">
    <cfRule type="expression" dxfId="192" priority="150" stopIfTrue="1">
      <formula>CelHeeftFormule</formula>
    </cfRule>
  </conditionalFormatting>
  <conditionalFormatting sqref="C39">
    <cfRule type="expression" dxfId="191" priority="148" stopIfTrue="1">
      <formula>CelHeeftFormule</formula>
    </cfRule>
  </conditionalFormatting>
  <conditionalFormatting sqref="I46">
    <cfRule type="expression" dxfId="190" priority="119" stopIfTrue="1">
      <formula>CelHeeftFormule</formula>
    </cfRule>
  </conditionalFormatting>
  <conditionalFormatting sqref="I39">
    <cfRule type="expression" dxfId="189" priority="144" stopIfTrue="1">
      <formula>CelHeeftFormule</formula>
    </cfRule>
  </conditionalFormatting>
  <conditionalFormatting sqref="C40">
    <cfRule type="expression" dxfId="188" priority="142" stopIfTrue="1">
      <formula>CelHeeftFormule</formula>
    </cfRule>
  </conditionalFormatting>
  <conditionalFormatting sqref="B28">
    <cfRule type="expression" dxfId="187" priority="269" stopIfTrue="1">
      <formula>CelHeeftFormule</formula>
    </cfRule>
  </conditionalFormatting>
  <conditionalFormatting sqref="B27">
    <cfRule type="expression" dxfId="186" priority="268" stopIfTrue="1">
      <formula>CelHeeftFormule</formula>
    </cfRule>
  </conditionalFormatting>
  <conditionalFormatting sqref="B22">
    <cfRule type="expression" dxfId="185" priority="267" stopIfTrue="1">
      <formula>CelHeeftFormule</formula>
    </cfRule>
  </conditionalFormatting>
  <conditionalFormatting sqref="C45">
    <cfRule type="expression" dxfId="184" priority="130" stopIfTrue="1">
      <formula>CelHeeftFormule</formula>
    </cfRule>
  </conditionalFormatting>
  <conditionalFormatting sqref="B54">
    <cfRule type="expression" dxfId="183" priority="259" stopIfTrue="1">
      <formula>CelHeeftFormule</formula>
    </cfRule>
  </conditionalFormatting>
  <conditionalFormatting sqref="B59:B62">
    <cfRule type="expression" dxfId="182" priority="258" stopIfTrue="1">
      <formula>CelHeeftFormule</formula>
    </cfRule>
  </conditionalFormatting>
  <conditionalFormatting sqref="C54">
    <cfRule type="expression" dxfId="181" priority="255" stopIfTrue="1">
      <formula>CelHeeftFormule</formula>
    </cfRule>
  </conditionalFormatting>
  <conditionalFormatting sqref="B57">
    <cfRule type="expression" dxfId="180" priority="248" stopIfTrue="1">
      <formula>CelHeeftFormule</formula>
    </cfRule>
  </conditionalFormatting>
  <conditionalFormatting sqref="B58">
    <cfRule type="expression" dxfId="179" priority="247" stopIfTrue="1">
      <formula>CelHeeftFormule</formula>
    </cfRule>
  </conditionalFormatting>
  <conditionalFormatting sqref="B65">
    <cfRule type="expression" dxfId="178" priority="233" stopIfTrue="1">
      <formula>CelHeeftFormule</formula>
    </cfRule>
  </conditionalFormatting>
  <conditionalFormatting sqref="B68">
    <cfRule type="expression" dxfId="177" priority="224" stopIfTrue="1">
      <formula>CelHeeftFormule</formula>
    </cfRule>
  </conditionalFormatting>
  <conditionalFormatting sqref="B73">
    <cfRule type="expression" dxfId="176" priority="223" stopIfTrue="1">
      <formula>CelHeeftFormule</formula>
    </cfRule>
  </conditionalFormatting>
  <conditionalFormatting sqref="D27">
    <cfRule type="expression" dxfId="175" priority="74" stopIfTrue="1">
      <formula>CelHeeftFormule</formula>
    </cfRule>
  </conditionalFormatting>
  <conditionalFormatting sqref="D36 D38">
    <cfRule type="expression" dxfId="174" priority="86" stopIfTrue="1">
      <formula>CelHeeftFormule</formula>
    </cfRule>
  </conditionalFormatting>
  <conditionalFormatting sqref="D34">
    <cfRule type="expression" dxfId="173" priority="84" stopIfTrue="1">
      <formula>CelHeeftFormule</formula>
    </cfRule>
  </conditionalFormatting>
  <conditionalFormatting sqref="D37">
    <cfRule type="expression" dxfId="172" priority="81" stopIfTrue="1">
      <formula>CelHeeftFormule</formula>
    </cfRule>
  </conditionalFormatting>
  <conditionalFormatting sqref="D39">
    <cfRule type="expression" dxfId="171" priority="80" stopIfTrue="1">
      <formula>CelHeeftFormule</formula>
    </cfRule>
  </conditionalFormatting>
  <conditionalFormatting sqref="D40">
    <cfRule type="expression" dxfId="170" priority="79" stopIfTrue="1">
      <formula>CelHeeftFormule</formula>
    </cfRule>
  </conditionalFormatting>
  <conditionalFormatting sqref="D41:D43">
    <cfRule type="expression" dxfId="169" priority="78" stopIfTrue="1">
      <formula>CelHeeftFormule</formula>
    </cfRule>
  </conditionalFormatting>
  <conditionalFormatting sqref="D45">
    <cfRule type="expression" dxfId="168" priority="77" stopIfTrue="1">
      <formula>CelHeeftFormule</formula>
    </cfRule>
  </conditionalFormatting>
  <conditionalFormatting sqref="D46 D48">
    <cfRule type="expression" dxfId="167" priority="76" stopIfTrue="1">
      <formula>CelHeeftFormule</formula>
    </cfRule>
  </conditionalFormatting>
  <conditionalFormatting sqref="D44">
    <cfRule type="expression" dxfId="166" priority="75" stopIfTrue="1">
      <formula>CelHeeftFormule</formula>
    </cfRule>
  </conditionalFormatting>
  <conditionalFormatting sqref="C62">
    <cfRule type="expression" dxfId="165" priority="70" stopIfTrue="1">
      <formula>CelHeeftFormule</formula>
    </cfRule>
  </conditionalFormatting>
  <conditionalFormatting sqref="F61:F62">
    <cfRule type="expression" dxfId="164" priority="72" stopIfTrue="1">
      <formula>CelHeeftFormule</formula>
    </cfRule>
  </conditionalFormatting>
  <conditionalFormatting sqref="C68:C69">
    <cfRule type="expression" dxfId="163" priority="56" stopIfTrue="1">
      <formula>CelHeeftFormule</formula>
    </cfRule>
  </conditionalFormatting>
  <conditionalFormatting sqref="C67">
    <cfRule type="expression" dxfId="162" priority="57" stopIfTrue="1">
      <formula>CelHeeftFormule</formula>
    </cfRule>
  </conditionalFormatting>
  <conditionalFormatting sqref="C61">
    <cfRule type="expression" dxfId="161" priority="69" stopIfTrue="1">
      <formula>CelHeeftFormule</formula>
    </cfRule>
  </conditionalFormatting>
  <conditionalFormatting sqref="C57:C60">
    <cfRule type="expression" dxfId="160" priority="68" stopIfTrue="1">
      <formula>CelHeeftFormule</formula>
    </cfRule>
  </conditionalFormatting>
  <conditionalFormatting sqref="D61:D62">
    <cfRule type="expression" dxfId="159" priority="65" stopIfTrue="1">
      <formula>CelHeeftFormule</formula>
    </cfRule>
  </conditionalFormatting>
  <conditionalFormatting sqref="D57:D60">
    <cfRule type="expression" dxfId="158" priority="64" stopIfTrue="1">
      <formula>CelHeeftFormule</formula>
    </cfRule>
  </conditionalFormatting>
  <conditionalFormatting sqref="C77">
    <cfRule type="expression" dxfId="157" priority="58" stopIfTrue="1">
      <formula>CelHeeftFormule</formula>
    </cfRule>
  </conditionalFormatting>
  <conditionalFormatting sqref="C70">
    <cfRule type="expression" dxfId="156" priority="61" stopIfTrue="1">
      <formula>CelHeeftFormule</formula>
    </cfRule>
  </conditionalFormatting>
  <conditionalFormatting sqref="C78:C79">
    <cfRule type="expression" dxfId="155" priority="60" stopIfTrue="1">
      <formula>CelHeeftFormule</formula>
    </cfRule>
  </conditionalFormatting>
  <conditionalFormatting sqref="C74">
    <cfRule type="expression" dxfId="154" priority="59" stopIfTrue="1">
      <formula>CelHeeftFormule</formula>
    </cfRule>
  </conditionalFormatting>
  <conditionalFormatting sqref="C25">
    <cfRule type="expression" dxfId="153" priority="188" stopIfTrue="1">
      <formula>CelHeeftFormule</formula>
    </cfRule>
  </conditionalFormatting>
  <conditionalFormatting sqref="I44">
    <cfRule type="expression" dxfId="152" priority="113" stopIfTrue="1">
      <formula>CelHeeftFormule</formula>
    </cfRule>
  </conditionalFormatting>
  <conditionalFormatting sqref="I47">
    <cfRule type="expression" dxfId="151" priority="101" stopIfTrue="1">
      <formula>CelHeeftFormule</formula>
    </cfRule>
  </conditionalFormatting>
  <conditionalFormatting sqref="I45">
    <cfRule type="expression" dxfId="150" priority="126" stopIfTrue="1">
      <formula>CelHeeftFormule</formula>
    </cfRule>
  </conditionalFormatting>
  <conditionalFormatting sqref="C46 C48">
    <cfRule type="expression" dxfId="149" priority="124" stopIfTrue="1">
      <formula>CelHeeftFormule</formula>
    </cfRule>
  </conditionalFormatting>
  <conditionalFormatting sqref="G39">
    <cfRule type="expression" dxfId="148" priority="95" stopIfTrue="1">
      <formula>CelHeeftFormule</formula>
    </cfRule>
  </conditionalFormatting>
  <conditionalFormatting sqref="I48">
    <cfRule type="expression" dxfId="147" priority="120" stopIfTrue="1">
      <formula>CelHeeftFormule</formula>
    </cfRule>
  </conditionalFormatting>
  <conditionalFormatting sqref="C44">
    <cfRule type="expression" dxfId="146" priority="117" stopIfTrue="1">
      <formula>CelHeeftFormule</formula>
    </cfRule>
  </conditionalFormatting>
  <conditionalFormatting sqref="C27">
    <cfRule type="expression" dxfId="145" priority="111" stopIfTrue="1">
      <formula>CelHeeftFormule</formula>
    </cfRule>
  </conditionalFormatting>
  <conditionalFormatting sqref="G36:G38">
    <cfRule type="expression" dxfId="144" priority="97" stopIfTrue="1">
      <formula>CelHeeftFormule</formula>
    </cfRule>
  </conditionalFormatting>
  <conditionalFormatting sqref="I27">
    <cfRule type="expression" dxfId="143" priority="106" stopIfTrue="1">
      <formula>CelHeeftFormule</formula>
    </cfRule>
  </conditionalFormatting>
  <conditionalFormatting sqref="G46 G48">
    <cfRule type="expression" dxfId="142" priority="91" stopIfTrue="1">
      <formula>CelHeeftFormule</formula>
    </cfRule>
  </conditionalFormatting>
  <conditionalFormatting sqref="G40">
    <cfRule type="expression" dxfId="141" priority="94" stopIfTrue="1">
      <formula>CelHeeftFormule</formula>
    </cfRule>
  </conditionalFormatting>
  <conditionalFormatting sqref="G45">
    <cfRule type="expression" dxfId="140" priority="92" stopIfTrue="1">
      <formula>CelHeeftFormule</formula>
    </cfRule>
  </conditionalFormatting>
  <conditionalFormatting sqref="G41:G43">
    <cfRule type="expression" dxfId="139" priority="93" stopIfTrue="1">
      <formula>CelHeeftFormule</formula>
    </cfRule>
  </conditionalFormatting>
  <conditionalFormatting sqref="G44">
    <cfRule type="expression" dxfId="138" priority="90" stopIfTrue="1">
      <formula>CelHeeftFormule</formula>
    </cfRule>
  </conditionalFormatting>
  <conditionalFormatting sqref="G27">
    <cfRule type="expression" dxfId="137" priority="89" stopIfTrue="1">
      <formula>CelHeeftFormule</formula>
    </cfRule>
  </conditionalFormatting>
  <conditionalFormatting sqref="F57:F60">
    <cfRule type="expression" dxfId="136" priority="71" stopIfTrue="1">
      <formula>CelHeeftFormule</formula>
    </cfRule>
  </conditionalFormatting>
  <conditionalFormatting sqref="C68">
    <cfRule type="expression" dxfId="135" priority="55" stopIfTrue="1">
      <formula>CelHeeftFormule</formula>
    </cfRule>
  </conditionalFormatting>
  <conditionalFormatting sqref="E67:E69">
    <cfRule type="expression" dxfId="134" priority="45" stopIfTrue="1">
      <formula>CelHeeftFormule</formula>
    </cfRule>
  </conditionalFormatting>
  <conditionalFormatting sqref="D67:D69">
    <cfRule type="expression" dxfId="133" priority="43" stopIfTrue="1">
      <formula>CelHeeftFormule</formula>
    </cfRule>
  </conditionalFormatting>
  <conditionalFormatting sqref="E37">
    <cfRule type="expression" dxfId="132" priority="28" stopIfTrue="1">
      <formula>CelHeeftFormule</formula>
    </cfRule>
  </conditionalFormatting>
  <conditionalFormatting sqref="B35">
    <cfRule type="expression" dxfId="131" priority="40" stopIfTrue="1">
      <formula>CelHeeftFormule</formula>
    </cfRule>
  </conditionalFormatting>
  <conditionalFormatting sqref="B26">
    <cfRule type="expression" dxfId="130" priority="39" stopIfTrue="1">
      <formula>CelHeeftFormule</formula>
    </cfRule>
  </conditionalFormatting>
  <conditionalFormatting sqref="D26">
    <cfRule type="expression" dxfId="129" priority="33" stopIfTrue="1">
      <formula>CelHeeftFormule</formula>
    </cfRule>
  </conditionalFormatting>
  <conditionalFormatting sqref="C26">
    <cfRule type="expression" dxfId="128" priority="38" stopIfTrue="1">
      <formula>CelHeeftFormule</formula>
    </cfRule>
  </conditionalFormatting>
  <conditionalFormatting sqref="E45">
    <cfRule type="expression" dxfId="127" priority="24" stopIfTrue="1">
      <formula>CelHeeftFormule</formula>
    </cfRule>
  </conditionalFormatting>
  <conditionalFormatting sqref="F46 F48">
    <cfRule type="expression" dxfId="126" priority="10" stopIfTrue="1">
      <formula>CelHeeftFormule</formula>
    </cfRule>
  </conditionalFormatting>
  <conditionalFormatting sqref="K24:M24">
    <cfRule type="expression" dxfId="125" priority="32" stopIfTrue="1">
      <formula>CelHeeftFormule</formula>
    </cfRule>
  </conditionalFormatting>
  <conditionalFormatting sqref="G26">
    <cfRule type="expression" dxfId="124" priority="34" stopIfTrue="1">
      <formula>CelHeeftFormule</formula>
    </cfRule>
  </conditionalFormatting>
  <conditionalFormatting sqref="E30:E32">
    <cfRule type="expression" dxfId="123" priority="31" stopIfTrue="1">
      <formula>CelHeeftFormule</formula>
    </cfRule>
  </conditionalFormatting>
  <conditionalFormatting sqref="E27">
    <cfRule type="expression" dxfId="122" priority="21" stopIfTrue="1">
      <formula>CelHeeftFormule</formula>
    </cfRule>
  </conditionalFormatting>
  <conditionalFormatting sqref="E36 E38">
    <cfRule type="expression" dxfId="121" priority="30" stopIfTrue="1">
      <formula>CelHeeftFormule</formula>
    </cfRule>
  </conditionalFormatting>
  <conditionalFormatting sqref="E34">
    <cfRule type="expression" dxfId="120" priority="29" stopIfTrue="1">
      <formula>CelHeeftFormule</formula>
    </cfRule>
  </conditionalFormatting>
  <conditionalFormatting sqref="E41:E43">
    <cfRule type="expression" dxfId="119" priority="25" stopIfTrue="1">
      <formula>CelHeeftFormule</formula>
    </cfRule>
  </conditionalFormatting>
  <conditionalFormatting sqref="E39">
    <cfRule type="expression" dxfId="118" priority="27" stopIfTrue="1">
      <formula>CelHeeftFormule</formula>
    </cfRule>
  </conditionalFormatting>
  <conditionalFormatting sqref="E40">
    <cfRule type="expression" dxfId="117" priority="26" stopIfTrue="1">
      <formula>CelHeeftFormule</formula>
    </cfRule>
  </conditionalFormatting>
  <conditionalFormatting sqref="E46 E48">
    <cfRule type="expression" dxfId="116" priority="23" stopIfTrue="1">
      <formula>CelHeeftFormule</formula>
    </cfRule>
  </conditionalFormatting>
  <conditionalFormatting sqref="E44">
    <cfRule type="expression" dxfId="115" priority="22" stopIfTrue="1">
      <formula>CelHeeftFormule</formula>
    </cfRule>
  </conditionalFormatting>
  <conditionalFormatting sqref="F36 F38">
    <cfRule type="expression" dxfId="114" priority="17" stopIfTrue="1">
      <formula>CelHeeftFormule</formula>
    </cfRule>
  </conditionalFormatting>
  <conditionalFormatting sqref="E26">
    <cfRule type="expression" dxfId="113" priority="19" stopIfTrue="1">
      <formula>CelHeeftFormule</formula>
    </cfRule>
  </conditionalFormatting>
  <conditionalFormatting sqref="F30:F32">
    <cfRule type="expression" dxfId="112" priority="18" stopIfTrue="1">
      <formula>CelHeeftFormule</formula>
    </cfRule>
  </conditionalFormatting>
  <conditionalFormatting sqref="F27">
    <cfRule type="expression" dxfId="111" priority="8" stopIfTrue="1">
      <formula>CelHeeftFormule</formula>
    </cfRule>
  </conditionalFormatting>
  <conditionalFormatting sqref="F34">
    <cfRule type="expression" dxfId="110" priority="16" stopIfTrue="1">
      <formula>CelHeeftFormule</formula>
    </cfRule>
  </conditionalFormatting>
  <conditionalFormatting sqref="F37">
    <cfRule type="expression" dxfId="109" priority="15" stopIfTrue="1">
      <formula>CelHeeftFormule</formula>
    </cfRule>
  </conditionalFormatting>
  <conditionalFormatting sqref="F39">
    <cfRule type="expression" dxfId="108" priority="14" stopIfTrue="1">
      <formula>CelHeeftFormule</formula>
    </cfRule>
  </conditionalFormatting>
  <conditionalFormatting sqref="F40">
    <cfRule type="expression" dxfId="107" priority="13" stopIfTrue="1">
      <formula>CelHeeftFormule</formula>
    </cfRule>
  </conditionalFormatting>
  <conditionalFormatting sqref="F41:F43">
    <cfRule type="expression" dxfId="106" priority="12" stopIfTrue="1">
      <formula>CelHeeftFormule</formula>
    </cfRule>
  </conditionalFormatting>
  <conditionalFormatting sqref="F45">
    <cfRule type="expression" dxfId="105" priority="11" stopIfTrue="1">
      <formula>CelHeeftFormule</formula>
    </cfRule>
  </conditionalFormatting>
  <conditionalFormatting sqref="F44">
    <cfRule type="expression" dxfId="104" priority="9" stopIfTrue="1">
      <formula>CelHeeftFormule</formula>
    </cfRule>
  </conditionalFormatting>
  <conditionalFormatting sqref="E61:E62">
    <cfRule type="expression" dxfId="103" priority="4" stopIfTrue="1">
      <formula>CelHeeftFormule</formula>
    </cfRule>
  </conditionalFormatting>
  <conditionalFormatting sqref="F26">
    <cfRule type="expression" dxfId="102" priority="6" stopIfTrue="1">
      <formula>CelHeeftFormule</formula>
    </cfRule>
  </conditionalFormatting>
  <conditionalFormatting sqref="B47">
    <cfRule type="expression" dxfId="101" priority="5" stopIfTrue="1">
      <formula>CelHeeftFormule</formula>
    </cfRule>
  </conditionalFormatting>
  <conditionalFormatting sqref="E57:E60">
    <cfRule type="expression" dxfId="100" priority="3" stopIfTrue="1">
      <formula>CelHeeftFormule</formula>
    </cfRule>
  </conditionalFormatting>
  <conditionalFormatting sqref="F70:F73">
    <cfRule type="expression" dxfId="99" priority="2" stopIfTrue="1">
      <formula>CelHeeftFormule</formula>
    </cfRule>
  </conditionalFormatting>
  <conditionalFormatting sqref="F67:F69">
    <cfRule type="expression" dxfId="98" priority="1" stopIfTrue="1">
      <formula>CelHeeftFormule</formula>
    </cfRule>
  </conditionalFormatting>
  <hyperlinks>
    <hyperlink ref="B2" location="Inhoudsopgave!A1" display="GO BACK TO TABLE OF CONTENTS" xr:uid="{00000000-0004-0000-0600-000000000000}"/>
  </hyperlinks>
  <pageMargins left="0.7" right="0.7" top="0.75" bottom="0.75" header="0.3" footer="0.3"/>
  <pageSetup paperSize="9" scale="70" orientation="landscape" r:id="rId1"/>
  <rowBreaks count="2" manualBreakCount="2">
    <brk id="21" max="9" man="1"/>
    <brk id="53"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21"/>
  <sheetViews>
    <sheetView workbookViewId="0">
      <selection activeCell="B2" sqref="B2"/>
    </sheetView>
  </sheetViews>
  <sheetFormatPr defaultColWidth="9.140625" defaultRowHeight="12.75"/>
  <cols>
    <col min="1" max="1" width="2.85546875" style="2" customWidth="1"/>
    <col min="2" max="2" width="39.85546875" style="2" bestFit="1" customWidth="1"/>
    <col min="3" max="7" width="14.28515625" style="2" customWidth="1"/>
    <col min="8" max="8" width="14" style="2" bestFit="1" customWidth="1"/>
    <col min="9" max="16384" width="9.140625" style="2"/>
  </cols>
  <sheetData>
    <row r="2" spans="2:5" ht="21" customHeight="1">
      <c r="B2" s="14" t="s">
        <v>0</v>
      </c>
    </row>
    <row r="4" spans="2:5">
      <c r="B4" s="15" t="s">
        <v>129</v>
      </c>
    </row>
    <row r="5" spans="2:5" ht="15.75">
      <c r="B5" s="15" t="s">
        <v>131</v>
      </c>
      <c r="C5" s="5"/>
      <c r="D5" s="5"/>
      <c r="E5" s="5"/>
    </row>
    <row r="6" spans="2:5" ht="12.75" customHeight="1">
      <c r="B6" s="5"/>
      <c r="C6" s="5"/>
      <c r="D6" s="5"/>
      <c r="E6" s="5"/>
    </row>
    <row r="7" spans="2:5" ht="12.75" customHeight="1">
      <c r="B7" s="28"/>
      <c r="C7" s="186" t="s">
        <v>216</v>
      </c>
      <c r="D7" s="187" t="s">
        <v>212</v>
      </c>
      <c r="E7" s="187" t="s">
        <v>213</v>
      </c>
    </row>
    <row r="8" spans="2:5">
      <c r="B8" s="106" t="s">
        <v>132</v>
      </c>
      <c r="C8" s="188">
        <v>1.56</v>
      </c>
      <c r="D8" s="189">
        <v>1.77</v>
      </c>
      <c r="E8" s="189">
        <v>1.95</v>
      </c>
    </row>
    <row r="9" spans="2:5">
      <c r="B9" s="106" t="s">
        <v>134</v>
      </c>
      <c r="C9" s="188" t="s">
        <v>133</v>
      </c>
      <c r="D9" s="189" t="s">
        <v>133</v>
      </c>
      <c r="E9" s="189" t="s">
        <v>133</v>
      </c>
    </row>
    <row r="10" spans="2:5">
      <c r="B10" s="106" t="s">
        <v>135</v>
      </c>
      <c r="C10" s="188">
        <v>1.05</v>
      </c>
      <c r="D10" s="189">
        <v>1.07</v>
      </c>
      <c r="E10" s="189">
        <v>1.03</v>
      </c>
    </row>
    <row r="11" spans="2:5">
      <c r="B11" s="18" t="s">
        <v>136</v>
      </c>
      <c r="C11" s="20">
        <v>15343</v>
      </c>
      <c r="D11" s="21">
        <v>10751</v>
      </c>
      <c r="E11" s="21">
        <v>12058</v>
      </c>
    </row>
    <row r="12" spans="2:5">
      <c r="C12" s="4"/>
      <c r="D12" s="4"/>
      <c r="E12" s="4"/>
    </row>
    <row r="14" spans="2:5">
      <c r="B14" s="15" t="s">
        <v>314</v>
      </c>
    </row>
    <row r="15" spans="2:5">
      <c r="B15" s="174" t="s">
        <v>18</v>
      </c>
      <c r="C15" s="186" t="s">
        <v>216</v>
      </c>
      <c r="D15" s="187" t="s">
        <v>212</v>
      </c>
      <c r="E15" s="187" t="s">
        <v>213</v>
      </c>
    </row>
    <row r="16" spans="2:5">
      <c r="B16" s="190" t="s">
        <v>137</v>
      </c>
      <c r="C16" s="20">
        <v>4240</v>
      </c>
      <c r="D16" s="109">
        <v>3753</v>
      </c>
      <c r="E16" s="109">
        <v>3314</v>
      </c>
    </row>
    <row r="17" spans="2:5">
      <c r="B17" s="106" t="s">
        <v>138</v>
      </c>
      <c r="C17" s="20">
        <v>1046</v>
      </c>
      <c r="D17" s="109">
        <v>1759</v>
      </c>
      <c r="E17" s="109">
        <v>2563</v>
      </c>
    </row>
    <row r="18" spans="2:5">
      <c r="B18" s="106" t="s">
        <v>139</v>
      </c>
      <c r="C18" s="20">
        <v>819</v>
      </c>
      <c r="D18" s="109">
        <v>850</v>
      </c>
      <c r="E18" s="109">
        <v>805</v>
      </c>
    </row>
    <row r="19" spans="2:5">
      <c r="B19" s="106" t="s">
        <v>140</v>
      </c>
      <c r="C19" s="20">
        <v>426</v>
      </c>
      <c r="D19" s="109">
        <v>421</v>
      </c>
      <c r="E19" s="109">
        <v>377</v>
      </c>
    </row>
    <row r="20" spans="2:5" ht="13.5" thickBot="1">
      <c r="B20" s="124" t="s">
        <v>141</v>
      </c>
      <c r="C20" s="126">
        <v>8812</v>
      </c>
      <c r="D20" s="191">
        <v>3968</v>
      </c>
      <c r="E20" s="191">
        <v>4999</v>
      </c>
    </row>
    <row r="21" spans="2:5">
      <c r="B21" s="138" t="s">
        <v>142</v>
      </c>
      <c r="C21" s="93">
        <v>15343</v>
      </c>
      <c r="D21" s="192">
        <v>10751</v>
      </c>
      <c r="E21" s="192">
        <v>12058</v>
      </c>
    </row>
  </sheetData>
  <conditionalFormatting sqref="E5:E6 B5:C6">
    <cfRule type="expression" dxfId="97" priority="137" stopIfTrue="1">
      <formula>CelHeeftFormule</formula>
    </cfRule>
  </conditionalFormatting>
  <conditionalFormatting sqref="D5:D6">
    <cfRule type="expression" dxfId="96" priority="136" stopIfTrue="1">
      <formula>CelHeeftFormule</formula>
    </cfRule>
  </conditionalFormatting>
  <conditionalFormatting sqref="B4">
    <cfRule type="expression" dxfId="95" priority="135" stopIfTrue="1">
      <formula>CelHeeftFormule</formula>
    </cfRule>
  </conditionalFormatting>
  <conditionalFormatting sqref="B14">
    <cfRule type="expression" dxfId="94" priority="6" stopIfTrue="1">
      <formula>CelHeeftFormule</formula>
    </cfRule>
  </conditionalFormatting>
  <conditionalFormatting sqref="C11">
    <cfRule type="expression" dxfId="93" priority="4" stopIfTrue="1">
      <formula>CelHeeftFormule</formula>
    </cfRule>
  </conditionalFormatting>
  <conditionalFormatting sqref="E11">
    <cfRule type="expression" dxfId="92" priority="3" stopIfTrue="1">
      <formula>CelHeeftFormule</formula>
    </cfRule>
  </conditionalFormatting>
  <conditionalFormatting sqref="B11">
    <cfRule type="expression" dxfId="91" priority="12" stopIfTrue="1">
      <formula>CelHeeftFormule</formula>
    </cfRule>
  </conditionalFormatting>
  <conditionalFormatting sqref="B7">
    <cfRule type="expression" dxfId="90" priority="10" stopIfTrue="1">
      <formula>CelHeeftFormule</formula>
    </cfRule>
  </conditionalFormatting>
  <conditionalFormatting sqref="D11">
    <cfRule type="expression" dxfId="89" priority="2" stopIfTrue="1">
      <formula>CelHeeftFormule</formula>
    </cfRule>
  </conditionalFormatting>
  <conditionalFormatting sqref="C16:C21">
    <cfRule type="expression" dxfId="88" priority="1" stopIfTrue="1">
      <formula>CelHeeftFormule</formula>
    </cfRule>
  </conditionalFormatting>
  <hyperlinks>
    <hyperlink ref="B2" location="Inhoudsopgave!A1" display="GO BACK TO TABLE OF CONTENTS" xr:uid="{00000000-0004-0000-0700-000000000000}"/>
  </hyperlinks>
  <pageMargins left="0.7" right="0.7" top="0.75" bottom="0.75" header="0.3" footer="0.3"/>
  <pageSetup paperSize="9" scale="8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36"/>
  <sheetViews>
    <sheetView zoomScale="110" zoomScaleNormal="110" workbookViewId="0">
      <selection activeCell="B2" sqref="B2"/>
    </sheetView>
  </sheetViews>
  <sheetFormatPr defaultColWidth="9.140625" defaultRowHeight="12.75"/>
  <cols>
    <col min="1" max="1" width="2.85546875" style="2" customWidth="1"/>
    <col min="2" max="2" width="39.85546875" style="2" bestFit="1" customWidth="1"/>
    <col min="3" max="6" width="14.28515625" style="2" customWidth="1"/>
    <col min="7" max="7" width="14" style="2" bestFit="1" customWidth="1"/>
    <col min="8" max="16384" width="9.140625" style="2"/>
  </cols>
  <sheetData>
    <row r="2" spans="2:4" ht="21" customHeight="1">
      <c r="B2" s="14" t="s">
        <v>0</v>
      </c>
    </row>
    <row r="4" spans="2:4">
      <c r="B4" s="15" t="s">
        <v>315</v>
      </c>
    </row>
    <row r="5" spans="2:4" ht="15.75">
      <c r="B5" s="15" t="s">
        <v>145</v>
      </c>
      <c r="C5" s="5"/>
      <c r="D5" s="5"/>
    </row>
    <row r="6" spans="2:4" ht="12.75" customHeight="1">
      <c r="B6" s="5"/>
      <c r="C6" s="5"/>
      <c r="D6" s="5"/>
    </row>
    <row r="7" spans="2:4">
      <c r="B7" s="116" t="s">
        <v>146</v>
      </c>
      <c r="C7" s="193">
        <v>43281</v>
      </c>
      <c r="D7" s="194">
        <v>43100</v>
      </c>
    </row>
    <row r="8" spans="2:4">
      <c r="B8" s="56" t="s">
        <v>147</v>
      </c>
      <c r="C8" s="195"/>
      <c r="D8" s="84"/>
    </row>
    <row r="9" spans="2:4">
      <c r="B9" s="106" t="s">
        <v>148</v>
      </c>
      <c r="C9" s="196">
        <v>3114</v>
      </c>
      <c r="D9" s="197">
        <v>2180</v>
      </c>
    </row>
    <row r="10" spans="2:4">
      <c r="B10" s="106" t="s">
        <v>149</v>
      </c>
      <c r="C10" s="196">
        <v>898</v>
      </c>
      <c r="D10" s="197">
        <v>1075</v>
      </c>
    </row>
    <row r="11" spans="2:4">
      <c r="B11" s="106" t="s">
        <v>150</v>
      </c>
      <c r="C11" s="196">
        <v>5331</v>
      </c>
      <c r="D11" s="197">
        <v>5094</v>
      </c>
    </row>
    <row r="12" spans="2:4">
      <c r="B12" s="106" t="s">
        <v>151</v>
      </c>
      <c r="C12" s="196">
        <v>2373</v>
      </c>
      <c r="D12" s="197">
        <v>2643</v>
      </c>
    </row>
    <row r="13" spans="2:4">
      <c r="B13" s="106" t="s">
        <v>59</v>
      </c>
      <c r="C13" s="196">
        <v>50197</v>
      </c>
      <c r="D13" s="197">
        <v>49459</v>
      </c>
    </row>
    <row r="14" spans="2:4">
      <c r="B14" s="106" t="s">
        <v>316</v>
      </c>
      <c r="C14" s="196">
        <v>76</v>
      </c>
      <c r="D14" s="197">
        <v>81</v>
      </c>
    </row>
    <row r="15" spans="2:4">
      <c r="B15" s="106" t="s">
        <v>317</v>
      </c>
      <c r="C15" s="196">
        <v>214</v>
      </c>
      <c r="D15" s="197">
        <v>132</v>
      </c>
    </row>
    <row r="16" spans="2:4" ht="13.5" thickBot="1">
      <c r="B16" s="124" t="s">
        <v>152</v>
      </c>
      <c r="C16" s="198">
        <v>331</v>
      </c>
      <c r="D16" s="199">
        <v>228</v>
      </c>
    </row>
    <row r="17" spans="2:4">
      <c r="B17" s="138" t="s">
        <v>153</v>
      </c>
      <c r="C17" s="200">
        <v>62534</v>
      </c>
      <c r="D17" s="201">
        <v>60892</v>
      </c>
    </row>
    <row r="18" spans="2:4">
      <c r="B18" s="56" t="s">
        <v>154</v>
      </c>
      <c r="C18" s="92"/>
      <c r="D18" s="202"/>
    </row>
    <row r="19" spans="2:4">
      <c r="B19" s="106" t="s">
        <v>155</v>
      </c>
      <c r="C19" s="196">
        <v>37674</v>
      </c>
      <c r="D19" s="203">
        <v>36756</v>
      </c>
    </row>
    <row r="20" spans="2:4">
      <c r="B20" s="116" t="s">
        <v>156</v>
      </c>
      <c r="C20" s="204">
        <v>10835</v>
      </c>
      <c r="D20" s="205">
        <v>10306</v>
      </c>
    </row>
    <row r="21" spans="2:4">
      <c r="B21" s="56" t="s">
        <v>157</v>
      </c>
      <c r="C21" s="200">
        <v>48509</v>
      </c>
      <c r="D21" s="206">
        <v>47062</v>
      </c>
    </row>
    <row r="22" spans="2:4">
      <c r="B22" s="84"/>
      <c r="C22" s="207"/>
      <c r="D22" s="208"/>
    </row>
    <row r="23" spans="2:4">
      <c r="B23" s="106" t="s">
        <v>158</v>
      </c>
      <c r="C23" s="196">
        <v>2859</v>
      </c>
      <c r="D23" s="203">
        <v>2683</v>
      </c>
    </row>
    <row r="24" spans="2:4">
      <c r="B24" s="106" t="s">
        <v>159</v>
      </c>
      <c r="C24" s="196">
        <v>5378</v>
      </c>
      <c r="D24" s="203">
        <v>4920</v>
      </c>
    </row>
    <row r="25" spans="2:4">
      <c r="B25" s="106" t="s">
        <v>149</v>
      </c>
      <c r="C25" s="196">
        <v>1091</v>
      </c>
      <c r="D25" s="203">
        <v>1252</v>
      </c>
    </row>
    <row r="26" spans="2:4">
      <c r="B26" s="106" t="s">
        <v>318</v>
      </c>
      <c r="C26" s="196">
        <v>20</v>
      </c>
      <c r="D26" s="203">
        <v>45</v>
      </c>
    </row>
    <row r="27" spans="2:4">
      <c r="B27" s="106" t="s">
        <v>160</v>
      </c>
      <c r="C27" s="196">
        <v>598</v>
      </c>
      <c r="D27" s="203">
        <v>590</v>
      </c>
    </row>
    <row r="28" spans="2:4">
      <c r="B28" s="106" t="s">
        <v>319</v>
      </c>
      <c r="C28" s="196">
        <v>112</v>
      </c>
      <c r="D28" s="203">
        <v>125</v>
      </c>
    </row>
    <row r="29" spans="2:4">
      <c r="B29" s="116" t="s">
        <v>161</v>
      </c>
      <c r="C29" s="204">
        <v>511</v>
      </c>
      <c r="D29" s="205">
        <v>501</v>
      </c>
    </row>
    <row r="30" spans="2:4">
      <c r="B30" s="56" t="s">
        <v>320</v>
      </c>
      <c r="C30" s="200">
        <v>59078</v>
      </c>
      <c r="D30" s="206">
        <v>57178</v>
      </c>
    </row>
    <row r="31" spans="2:4">
      <c r="B31" s="84"/>
      <c r="C31" s="207"/>
      <c r="D31" s="208"/>
    </row>
    <row r="32" spans="2:4">
      <c r="B32" s="106" t="s">
        <v>162</v>
      </c>
      <c r="C32" s="196">
        <v>381</v>
      </c>
      <c r="D32" s="203">
        <v>381</v>
      </c>
    </row>
    <row r="33" spans="2:4">
      <c r="B33" s="106" t="s">
        <v>163</v>
      </c>
      <c r="C33" s="196">
        <v>2926</v>
      </c>
      <c r="D33" s="203">
        <v>3004</v>
      </c>
    </row>
    <row r="34" spans="2:4">
      <c r="B34" s="116" t="s">
        <v>164</v>
      </c>
      <c r="C34" s="204">
        <v>149</v>
      </c>
      <c r="D34" s="205">
        <v>329</v>
      </c>
    </row>
    <row r="35" spans="2:4" ht="24.75" thickBot="1">
      <c r="B35" s="209" t="s">
        <v>97</v>
      </c>
      <c r="C35" s="210">
        <v>3456</v>
      </c>
      <c r="D35" s="211">
        <v>3714</v>
      </c>
    </row>
    <row r="36" spans="2:4">
      <c r="B36" s="56" t="s">
        <v>165</v>
      </c>
      <c r="C36" s="200">
        <v>62534</v>
      </c>
      <c r="D36" s="206">
        <v>60892</v>
      </c>
    </row>
  </sheetData>
  <conditionalFormatting sqref="D5:D6 B5:B6 C9:C15 D10:D15 C23:C28">
    <cfRule type="expression" dxfId="87" priority="41" stopIfTrue="1">
      <formula>CelHeeftFormule</formula>
    </cfRule>
  </conditionalFormatting>
  <conditionalFormatting sqref="C5:C6">
    <cfRule type="expression" dxfId="86" priority="40" stopIfTrue="1">
      <formula>CelHeeftFormule</formula>
    </cfRule>
  </conditionalFormatting>
  <conditionalFormatting sqref="B4">
    <cfRule type="expression" dxfId="85" priority="39" stopIfTrue="1">
      <formula>CelHeeftFormule</formula>
    </cfRule>
  </conditionalFormatting>
  <conditionalFormatting sqref="D9">
    <cfRule type="expression" dxfId="84" priority="6" stopIfTrue="1">
      <formula>CelHeeftFormule</formula>
    </cfRule>
  </conditionalFormatting>
  <conditionalFormatting sqref="D16">
    <cfRule type="expression" dxfId="83" priority="4" stopIfTrue="1">
      <formula>CelHeeftFormule</formula>
    </cfRule>
  </conditionalFormatting>
  <conditionalFormatting sqref="C19:C20">
    <cfRule type="expression" dxfId="82" priority="17" stopIfTrue="1">
      <formula>CelHeeftFormule</formula>
    </cfRule>
  </conditionalFormatting>
  <conditionalFormatting sqref="C21">
    <cfRule type="expression" dxfId="81" priority="16" stopIfTrue="1">
      <formula>CelHeeftFormule</formula>
    </cfRule>
  </conditionalFormatting>
  <conditionalFormatting sqref="C30">
    <cfRule type="expression" dxfId="80" priority="15" stopIfTrue="1">
      <formula>CelHeeftFormule</formula>
    </cfRule>
  </conditionalFormatting>
  <conditionalFormatting sqref="C32:C35">
    <cfRule type="expression" dxfId="79" priority="14" stopIfTrue="1">
      <formula>CelHeeftFormule</formula>
    </cfRule>
  </conditionalFormatting>
  <conditionalFormatting sqref="C36">
    <cfRule type="expression" dxfId="78" priority="13" stopIfTrue="1">
      <formula>CelHeeftFormule</formula>
    </cfRule>
  </conditionalFormatting>
  <conditionalFormatting sqref="C17">
    <cfRule type="expression" dxfId="77" priority="18" stopIfTrue="1">
      <formula>CelHeeftFormule</formula>
    </cfRule>
  </conditionalFormatting>
  <conditionalFormatting sqref="D16">
    <cfRule type="expression" dxfId="76" priority="2" stopIfTrue="1">
      <formula>CelHeeftFormule</formula>
    </cfRule>
  </conditionalFormatting>
  <conditionalFormatting sqref="C16">
    <cfRule type="expression" dxfId="75" priority="3" stopIfTrue="1">
      <formula>CelHeeftFormule</formula>
    </cfRule>
  </conditionalFormatting>
  <conditionalFormatting sqref="C29">
    <cfRule type="expression" dxfId="74" priority="1" stopIfTrue="1">
      <formula>CelHeeftFormule</formula>
    </cfRule>
  </conditionalFormatting>
  <hyperlinks>
    <hyperlink ref="B2" location="Inhoudsopgave!A1" display="GO BACK TO TABLE OF CONTENTS"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Inhoudsopgave</vt:lpstr>
      <vt:lpstr>1.1 Comer. Ontw.</vt:lpstr>
      <vt:lpstr>2.1 W&amp;V</vt:lpstr>
      <vt:lpstr>2.2 Baten</vt:lpstr>
      <vt:lpstr>2.3 Lasten</vt:lpstr>
      <vt:lpstr>3.1 Kredietrisico</vt:lpstr>
      <vt:lpstr>3.2 Kapitaalmanagement</vt:lpstr>
      <vt:lpstr>3.3 Liquiditeit en financiering</vt:lpstr>
      <vt:lpstr>4.1 Gecon. balans</vt:lpstr>
      <vt:lpstr>4.2 Gecon. W&amp;V</vt:lpstr>
      <vt:lpstr>4.3 Gecon. over. mut. EV</vt:lpstr>
      <vt:lpstr>4.4 Gecon. kass.</vt:lpstr>
      <vt:lpstr>'1.1 Comer. Ontw.'!Print_Area</vt:lpstr>
      <vt:lpstr>'2.1 W&amp;V'!Print_Area</vt:lpstr>
      <vt:lpstr>'2.2 Baten'!Print_Area</vt:lpstr>
      <vt:lpstr>'2.3 Lasten'!Print_Area</vt:lpstr>
      <vt:lpstr>'3.1 Kredietrisico'!Print_Area</vt:lpstr>
      <vt:lpstr>'3.2 Kapitaalmanagement'!Print_Area</vt:lpstr>
      <vt:lpstr>'3.3 Liquiditeit en financiering'!Print_Area</vt:lpstr>
      <vt:lpstr>'4.1 Gecon. balans'!Print_Area</vt:lpstr>
      <vt:lpstr>'4.2 Gecon. W&amp;V'!Print_Area</vt:lpstr>
      <vt:lpstr>'4.3 Gecon. over. mut. EV'!Print_Area</vt:lpstr>
      <vt:lpstr>Inhoudsopgave!Print_Area</vt:lpstr>
    </vt:vector>
  </TitlesOfParts>
  <Company>SRG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Elsman, L.B. (Leon)</dc:creator>
  <cp:lastModifiedBy>Hak, D. (Davey)</cp:lastModifiedBy>
  <cp:lastPrinted>2017-08-18T07:58:44Z</cp:lastPrinted>
  <dcterms:created xsi:type="dcterms:W3CDTF">2017-02-15T07:34:32Z</dcterms:created>
  <dcterms:modified xsi:type="dcterms:W3CDTF">2018-08-22T20:20:13Z</dcterms:modified>
</cp:coreProperties>
</file>