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240" yWindow="270" windowWidth="18960" windowHeight="7305" tabRatio="893"/>
  </bookViews>
  <sheets>
    <sheet name="Table of content" sheetId="1" r:id="rId1"/>
    <sheet name="1.1 Commer. Develop." sheetId="23" r:id="rId2"/>
    <sheet name="2.1 P&amp;L accounts" sheetId="24" r:id="rId3"/>
    <sheet name="2.2 Income" sheetId="25" r:id="rId4"/>
    <sheet name="2.3 Expenses" sheetId="26" r:id="rId5"/>
    <sheet name="3.1 Credit risk" sheetId="28" r:id="rId6"/>
    <sheet name="3.2 Capital management" sheetId="29" r:id="rId7"/>
    <sheet name="3.3 Liquidity and funding" sheetId="30" r:id="rId8"/>
    <sheet name="4.1 Consolidated balance sheet" sheetId="31" r:id="rId9"/>
    <sheet name="4.2 Consolidated income stateme" sheetId="32" r:id="rId10"/>
    <sheet name="4.3 Con. statement of changes i" sheetId="35" r:id="rId11"/>
    <sheet name="4.4 Con. Cashflow" sheetId="36" r:id="rId12"/>
    <sheet name="Blad1" sheetId="37" r:id="rId13"/>
  </sheets>
  <definedNames>
    <definedName name="_xlnm.Print_Area" localSheetId="1">'1.1 Commer. Develop.'!$A$1:$F$24</definedName>
    <definedName name="_xlnm.Print_Area" localSheetId="2">'2.1 P&amp;L accounts'!$A$1:$F$29</definedName>
    <definedName name="_xlnm.Print_Area" localSheetId="3">'2.2 Income'!$A$1:$F$16</definedName>
    <definedName name="_xlnm.Print_Area" localSheetId="4">'2.3 Expenses'!$A$1:$F$35</definedName>
    <definedName name="_xlnm.Print_Area" localSheetId="5">'3.1 Credit risk'!$A$1:$L$222</definedName>
    <definedName name="_xlnm.Print_Area" localSheetId="6">'3.2 Capital management'!$A$1:$J$80</definedName>
    <definedName name="_xlnm.Print_Area" localSheetId="7">'3.3 Liquidity and funding'!$A$1:$E$22</definedName>
    <definedName name="_xlnm.Print_Area" localSheetId="8">'4.1 Consolidated balance sheet'!$A$1:$D$37</definedName>
    <definedName name="_xlnm.Print_Area" localSheetId="9">'4.2 Consolidated income stateme'!$A$1:$D$27</definedName>
    <definedName name="_xlnm.Print_Area" localSheetId="10">'4.3 Con. statement of changes i'!$A$1:$J$29</definedName>
    <definedName name="_xlnm.Print_Area" localSheetId="0">'Table of content'!$A$1:$D$19</definedName>
  </definedNames>
  <calcPr calcId="145621" calcOnSave="0"/>
</workbook>
</file>

<file path=xl/calcChain.xml><?xml version="1.0" encoding="utf-8"?>
<calcChain xmlns="http://schemas.openxmlformats.org/spreadsheetml/2006/main">
  <c r="G151" i="28" l="1"/>
  <c r="G153" i="28" s="1"/>
  <c r="F151" i="28"/>
  <c r="F153" i="28" s="1"/>
  <c r="E151" i="28"/>
  <c r="E153" i="28" s="1"/>
  <c r="C151" i="28"/>
  <c r="C153" i="28" s="1"/>
  <c r="H150" i="28"/>
  <c r="H149" i="28"/>
  <c r="D149" i="28"/>
  <c r="D151" i="28" s="1"/>
  <c r="D153" i="28" s="1"/>
  <c r="H148" i="28"/>
  <c r="G141" i="28"/>
  <c r="G143" i="28" s="1"/>
  <c r="F141" i="28"/>
  <c r="F143" i="28" s="1"/>
  <c r="E141" i="28"/>
  <c r="E143" i="28" s="1"/>
  <c r="D141" i="28"/>
  <c r="D143" i="28" s="1"/>
  <c r="C141" i="28"/>
  <c r="C143" i="28" s="1"/>
  <c r="H140" i="28"/>
  <c r="H139" i="28"/>
  <c r="H138" i="28"/>
  <c r="G118" i="28"/>
  <c r="F118" i="28"/>
  <c r="E118" i="28"/>
  <c r="D118" i="28"/>
  <c r="C118" i="28"/>
  <c r="G113" i="28"/>
  <c r="F113" i="28"/>
  <c r="E113" i="28"/>
  <c r="D113" i="28"/>
  <c r="C113" i="28"/>
  <c r="C120" i="28" l="1"/>
  <c r="G120" i="28"/>
  <c r="D120" i="28"/>
  <c r="E120" i="28"/>
  <c r="F120" i="28"/>
  <c r="H141" i="28"/>
  <c r="H151" i="28"/>
  <c r="H18" i="29" l="1"/>
  <c r="G18" i="29"/>
  <c r="H14" i="29"/>
  <c r="G14" i="29"/>
  <c r="F18" i="29"/>
  <c r="E18" i="29"/>
  <c r="F14" i="29"/>
  <c r="E14" i="29"/>
  <c r="D18" i="29"/>
  <c r="D14" i="29"/>
  <c r="C18" i="29"/>
  <c r="C14" i="29"/>
  <c r="H19" i="29" l="1"/>
  <c r="F19" i="29"/>
  <c r="D19" i="29"/>
  <c r="C19" i="29"/>
  <c r="G19" i="29"/>
</calcChain>
</file>

<file path=xl/comments1.xml><?xml version="1.0" encoding="utf-8"?>
<comments xmlns="http://schemas.openxmlformats.org/spreadsheetml/2006/main">
  <authors>
    <author>Steeg, R. van (Ronald)</author>
    <author>Alem, R.G.A.M. van (Renate)</author>
    <author>Jansen, J.S. (Jeroen)</author>
  </authors>
  <commentList>
    <comment ref="B10" authorId="0">
      <text>
        <r>
          <rPr>
            <sz val="9"/>
            <color indexed="81"/>
            <rFont val="Tahoma"/>
            <family val="2"/>
          </rPr>
          <t>Source: GfK market research, based on Moving Annual Total (MAT), at the end of each reporting period, looking back over the last 12 months.</t>
        </r>
      </text>
    </comment>
    <comment ref="B11" authorId="0">
      <text>
        <r>
          <rPr>
            <sz val="9"/>
            <color indexed="81"/>
            <rFont val="Tahoma"/>
            <family val="2"/>
          </rPr>
          <t xml:space="preserve">Source: market research firm Miles Research.
</t>
        </r>
      </text>
    </comment>
    <comment ref="B20" authorId="1">
      <text>
        <r>
          <rPr>
            <sz val="9"/>
            <color indexed="81"/>
            <rFont val="Tahoma"/>
            <family val="2"/>
          </rPr>
          <t>Based on CBS data. Market shares 30-6-2017 and 31-12-2017 are adjusted due to adjusted market size figures by CBS.</t>
        </r>
      </text>
    </comment>
    <comment ref="C20" authorId="2">
      <text>
        <r>
          <rPr>
            <sz val="9"/>
            <color indexed="81"/>
            <rFont val="Tahoma"/>
            <family val="2"/>
          </rPr>
          <t>First quarter of 2018 figures because market size figures are not yet available.</t>
        </r>
      </text>
    </comment>
  </commentList>
</comments>
</file>

<file path=xl/comments2.xml><?xml version="1.0" encoding="utf-8"?>
<comments xmlns="http://schemas.openxmlformats.org/spreadsheetml/2006/main">
  <authors>
    <author>Alem, R.G.A.M. van (Renate)</author>
  </authors>
  <commentList>
    <comment ref="B22" authorId="0">
      <text>
        <r>
          <rPr>
            <sz val="9"/>
            <color indexed="81"/>
            <rFont val="Tahoma"/>
            <family val="2"/>
          </rPr>
          <t>Total operating expenses adjusted for the impact of regulatory levies / total income</t>
        </r>
      </text>
    </comment>
    <comment ref="B23" authorId="0">
      <text>
        <r>
          <rPr>
            <sz val="9"/>
            <color indexed="81"/>
            <rFont val="Tahoma"/>
            <family val="2"/>
          </rPr>
          <t xml:space="preserve">Total operating adjusted for the impact of regulatory levies and the impact of incidental items (gross amounts) / total income adjusted for the impact of incidental items.
</t>
        </r>
      </text>
    </comment>
    <comment ref="B24" authorId="0">
      <text>
        <r>
          <rPr>
            <sz val="9"/>
            <color indexed="81"/>
            <rFont val="Tahoma"/>
            <family val="2"/>
          </rPr>
          <t>Net result / average month-end total equity over the reporting period</t>
        </r>
      </text>
    </comment>
    <comment ref="B25" authorId="0">
      <text>
        <r>
          <rPr>
            <sz val="9"/>
            <color indexed="81"/>
            <rFont val="Tahoma"/>
            <family val="2"/>
          </rPr>
          <t>Net result adjusted for incidental items / average month-end total equity for the reporting period</t>
        </r>
      </text>
    </comment>
    <comment ref="B26" authorId="0">
      <text>
        <r>
          <rPr>
            <sz val="9"/>
            <color indexed="81"/>
            <rFont val="Tahoma"/>
            <family val="2"/>
          </rPr>
          <t xml:space="preserve">Net interest income / average month-end total assets for the reporting period
</t>
        </r>
      </text>
    </comment>
    <comment ref="B27" authorId="0">
      <text>
        <r>
          <rPr>
            <sz val="9"/>
            <color indexed="81"/>
            <rFont val="Tahoma"/>
            <family val="2"/>
          </rPr>
          <t>Operating expenses adjusted for regulatory levies / average month-end total assets for the reporting period</t>
        </r>
      </text>
    </comment>
    <comment ref="B28" authorId="0">
      <text>
        <r>
          <rPr>
            <sz val="9"/>
            <color indexed="81"/>
            <rFont val="Tahoma"/>
            <family val="2"/>
          </rPr>
          <t>Operating expenses adjusted for regulatory levies and incidental items (gross values) / average month-end total assets for the reporting period</t>
        </r>
      </text>
    </comment>
  </commentList>
</comments>
</file>

<file path=xl/comments3.xml><?xml version="1.0" encoding="utf-8"?>
<comments xmlns="http://schemas.openxmlformats.org/spreadsheetml/2006/main">
  <authors>
    <author>Jansen, J.S. (Jeroen)</author>
  </authors>
  <commentList>
    <comment ref="B16" authorId="0">
      <text>
        <r>
          <rPr>
            <sz val="9"/>
            <color indexed="81"/>
            <rFont val="Tahoma"/>
            <family val="2"/>
          </rPr>
          <t>Operating expenses adjusted for regulatory levies/average month-end total assets for the reporting period.</t>
        </r>
      </text>
    </comment>
    <comment ref="B17" authorId="0">
      <text>
        <r>
          <rPr>
            <sz val="9"/>
            <color indexed="81"/>
            <rFont val="Tahoma"/>
            <family val="2"/>
          </rPr>
          <t>Operating expenses adjusted for regulatory levies and incidental items (gross values)/average month-end total assets for the reporting period.</t>
        </r>
      </text>
    </comment>
  </commentList>
</comments>
</file>

<file path=xl/comments4.xml><?xml version="1.0" encoding="utf-8"?>
<comments xmlns="http://schemas.openxmlformats.org/spreadsheetml/2006/main">
  <authors>
    <author>Jansen, J.S. (Jeroen)</author>
    <author>Alem, R.G.A.M. van (Renate)</author>
    <author>Dickhoff, J.J. (Joost)</author>
  </authors>
  <commentList>
    <comment ref="B9" authorId="0">
      <text>
        <r>
          <rPr>
            <sz val="9"/>
            <color indexed="81"/>
            <rFont val="Tahoma"/>
            <family val="2"/>
          </rPr>
          <t>Including IFRS value adjustments</t>
        </r>
      </text>
    </comment>
    <comment ref="B13" authorId="0">
      <text>
        <r>
          <rPr>
            <sz val="9"/>
            <color indexed="81"/>
            <rFont val="Tahoma"/>
            <family val="2"/>
          </rPr>
          <t>Gross carrying amounts.</t>
        </r>
      </text>
    </comment>
    <comment ref="B16" authorId="0">
      <text>
        <r>
          <rPr>
            <sz val="9"/>
            <color indexed="81"/>
            <rFont val="Tahoma"/>
            <family val="2"/>
          </rPr>
          <t>Gross carrying amounts.</t>
        </r>
      </text>
    </comment>
    <comment ref="B53" authorId="0">
      <text>
        <r>
          <rPr>
            <sz val="9"/>
            <color indexed="81"/>
            <rFont val="Tahoma"/>
            <family val="2"/>
          </rPr>
          <t>Gross SME loans include mortgage-backed loans for the gross amount of € 679 million.</t>
        </r>
      </text>
    </comment>
    <comment ref="B56" authorId="0">
      <text>
        <r>
          <rPr>
            <sz val="9"/>
            <color indexed="81"/>
            <rFont val="Tahoma"/>
            <family val="2"/>
          </rPr>
          <t>Consisting of fair value adjustments from hedge accounting and amortisations.</t>
        </r>
      </text>
    </comment>
    <comment ref="B58" authorId="0">
      <text>
        <r>
          <rPr>
            <sz val="9"/>
            <color indexed="81"/>
            <rFont val="Tahoma"/>
            <family val="2"/>
          </rPr>
          <t>Off-balance sheet: liabilities from irrevocable facilities, guarantees and repurchase commitments.</t>
        </r>
      </text>
    </comment>
    <comment ref="B86" authorId="0">
      <text>
        <r>
          <rPr>
            <sz val="9"/>
            <color indexed="81"/>
            <rFont val="Tahoma"/>
            <family val="2"/>
          </rPr>
          <t>Gross SME loans include mortgage-backed loans for the gross amount of € 712 million.</t>
        </r>
      </text>
    </comment>
    <comment ref="B89" authorId="0">
      <text>
        <r>
          <rPr>
            <sz val="9"/>
            <color indexed="81"/>
            <rFont val="Tahoma"/>
            <family val="2"/>
          </rPr>
          <t>Consisting of fair value adjustments from hedge accounting and amortisations.</t>
        </r>
      </text>
    </comment>
    <comment ref="B91" authorId="0">
      <text>
        <r>
          <rPr>
            <sz val="9"/>
            <color indexed="81"/>
            <rFont val="Tahoma"/>
            <family val="2"/>
          </rPr>
          <t>Off-balance sheet: liabilities from irrevocable facilities, guarantees and repurchase commitments.</t>
        </r>
      </text>
    </comment>
    <comment ref="C97" authorId="0">
      <text>
        <r>
          <rPr>
            <sz val="9"/>
            <color indexed="81"/>
            <rFont val="Tahoma"/>
            <family val="2"/>
          </rPr>
          <t>Accrued interest was previously reported under line item 'Other assets', as from 2018, accrued interest is reported under the line item to which it relates. Comparative figures for 2017 have been adjusted accordingly.</t>
        </r>
      </text>
    </comment>
    <comment ref="G97" authorId="1">
      <text>
        <r>
          <rPr>
            <sz val="9"/>
            <color indexed="81"/>
            <rFont val="Tahoma"/>
            <family val="2"/>
          </rPr>
          <t>A customer is in default if the period in arrears is longer than three months or when a customer is deemed unlikely to fulfil his/her payment obligations. 'Non default' loans include customers of which the period in arrears is less than three months. 'Non default' and 'Default' constitute the amount 'In arrears'.</t>
        </r>
      </text>
    </comment>
    <comment ref="H97" authorId="0">
      <text>
        <r>
          <rPr>
            <sz val="9"/>
            <color indexed="81"/>
            <rFont val="Tahoma"/>
            <family val="2"/>
          </rPr>
          <t>A customer is in default if the period in arrears is longer than three months or when a customer is deemed unlikely to fulfil his/her payment obligations. 'Non default' loans include customers of which the period in arrears is less than three months. 'Non default' and 'Default' constitute the amount 'In arrears'.</t>
        </r>
      </text>
    </comment>
    <comment ref="I97" authorId="0">
      <text>
        <r>
          <rPr>
            <sz val="9"/>
            <color indexed="81"/>
            <rFont val="Tahoma"/>
            <family val="2"/>
          </rPr>
          <t>A customer is in default if the period in arrears is longer than three months or when a customer is deemed unlikely to fulfil his/her payment obligations. 'Non default' loans include customers of which the period in arrears is less than three months. 'Non default' and 'Default' constitute the amount 'In arrears'.</t>
        </r>
      </text>
    </comment>
    <comment ref="B99" authorId="0">
      <text>
        <r>
          <rPr>
            <sz val="9"/>
            <color indexed="81"/>
            <rFont val="Tahoma"/>
            <family val="2"/>
          </rPr>
          <t>Consisting of fair value adjustments of mortgages measured at fair value, fair value adjustments from hedge accounting and amortisations.</t>
        </r>
      </text>
    </comment>
    <comment ref="B103" authorId="1">
      <text>
        <r>
          <rPr>
            <sz val="9"/>
            <color indexed="81"/>
            <rFont val="Tahoma"/>
            <family val="2"/>
          </rPr>
          <t>Gross SME loans include mortgage backed loans for a gross amount of € 712 million</t>
        </r>
      </text>
    </comment>
    <comment ref="F110" authorId="1">
      <text>
        <r>
          <rPr>
            <sz val="9"/>
            <color indexed="81"/>
            <rFont val="Tahoma"/>
            <family val="2"/>
          </rPr>
          <t>Other commercial loans and loans to the public sector.</t>
        </r>
      </text>
    </comment>
    <comment ref="G110" authorId="1">
      <text>
        <r>
          <rPr>
            <sz val="9"/>
            <color indexed="81"/>
            <rFont val="Tahoma"/>
            <family val="2"/>
          </rPr>
          <t>Off-balance liabilities from irrevocable facilities, guarantees and repurchase commitments.</t>
        </r>
      </text>
    </comment>
    <comment ref="F126" authorId="1">
      <text>
        <r>
          <rPr>
            <sz val="9"/>
            <color indexed="81"/>
            <rFont val="Tahoma"/>
            <family val="2"/>
          </rPr>
          <t>Other commercial loans and loans to the public sector.</t>
        </r>
      </text>
    </comment>
    <comment ref="G126" authorId="1">
      <text>
        <r>
          <rPr>
            <sz val="9"/>
            <color indexed="81"/>
            <rFont val="Tahoma"/>
            <family val="2"/>
          </rPr>
          <t>Off-balance liabilities from irrevocable facilities, guarantees and repurchase commitments.</t>
        </r>
      </text>
    </comment>
    <comment ref="B142" authorId="2">
      <text>
        <r>
          <rPr>
            <sz val="9"/>
            <color indexed="81"/>
            <rFont val="Tahoma"/>
            <family val="2"/>
          </rPr>
          <t>Consisting of fair value adjustments from hedge accounting and amortisations</t>
        </r>
      </text>
    </comment>
    <comment ref="B152" authorId="2">
      <text>
        <r>
          <rPr>
            <sz val="9"/>
            <color indexed="81"/>
            <rFont val="Tahoma"/>
            <family val="2"/>
          </rPr>
          <t>Consisting of fair value adjustments from hedge accounting and amortisations</t>
        </r>
      </text>
    </comment>
    <comment ref="B158" authorId="0">
      <text>
        <r>
          <rPr>
            <sz val="9"/>
            <color indexed="81"/>
            <rFont val="Tahoma"/>
            <family val="2"/>
          </rPr>
          <t xml:space="preserve">LtV based on indexed market value of collateral.
</t>
        </r>
      </text>
    </comment>
    <comment ref="B159" authorId="2">
      <text>
        <r>
          <rPr>
            <sz val="9"/>
            <color indexed="81"/>
            <rFont val="Tahoma"/>
            <family val="2"/>
          </rPr>
          <t>The size of guarantees related to NHG-guaranteed mortgages expires on an annuity basis</t>
        </r>
      </text>
    </comment>
    <comment ref="B173" authorId="2">
      <text>
        <r>
          <rPr>
            <sz val="9"/>
            <color indexed="81"/>
            <rFont val="Tahoma"/>
            <family val="2"/>
          </rPr>
          <t>Consisting of fair value adjustments of mortgages measured at fair value, fair value adjustments from hedge accounting
and amortisations</t>
        </r>
      </text>
    </comment>
    <comment ref="B174" authorId="0">
      <text>
        <r>
          <rPr>
            <sz val="9"/>
            <color indexed="81"/>
            <rFont val="Tahoma"/>
            <family val="2"/>
          </rPr>
          <t>Consisting of fair value adjustments of mortgages measured at fair value, fair value adjustments from hedge accounting and amortisations.</t>
        </r>
      </text>
    </comment>
    <comment ref="B187" authorId="1">
      <text>
        <r>
          <rPr>
            <sz val="9"/>
            <color indexed="81"/>
            <rFont val="Tahoma"/>
            <family val="2"/>
          </rPr>
          <t>Including offset mortgages of which the policy is managed by an insurer</t>
        </r>
      </text>
    </comment>
    <comment ref="B194" authorId="1">
      <text>
        <r>
          <rPr>
            <sz val="9"/>
            <color indexed="81"/>
            <rFont val="Tahoma"/>
            <family val="2"/>
          </rPr>
          <t>Consisting of fair value adjustments of mortgages measured at fair value, fair value adjustments from hedge accounting and amortisations</t>
        </r>
      </text>
    </comment>
    <comment ref="B221" authorId="1">
      <text>
        <r>
          <rPr>
            <sz val="9"/>
            <color indexed="81"/>
            <rFont val="Tahoma"/>
            <family val="2"/>
          </rPr>
          <t>Consisting of fair value adjustments of mortgages measured at fair value, fair value adjustments from hedge accounting and amortisations</t>
        </r>
      </text>
    </comment>
  </commentList>
</comments>
</file>

<file path=xl/comments5.xml><?xml version="1.0" encoding="utf-8"?>
<comments xmlns="http://schemas.openxmlformats.org/spreadsheetml/2006/main">
  <authors>
    <author>Hak, D. (Davey)</author>
    <author>Steeg, R. van (Ronald)</author>
    <author>Jansen, J.S. (Jeroen)</author>
  </authors>
  <commentList>
    <comment ref="D11" authorId="0">
      <text>
        <r>
          <rPr>
            <sz val="9"/>
            <color indexed="81"/>
            <rFont val="Tahoma"/>
            <family val="2"/>
          </rPr>
          <t>Fully phased-in</t>
        </r>
      </text>
    </comment>
    <comment ref="F11" authorId="0">
      <text>
        <r>
          <rPr>
            <sz val="9"/>
            <color indexed="81"/>
            <rFont val="Tahoma"/>
            <family val="2"/>
          </rPr>
          <t>Fully phased-in</t>
        </r>
      </text>
    </comment>
    <comment ref="H11" authorId="0">
      <text>
        <r>
          <rPr>
            <sz val="9"/>
            <color indexed="81"/>
            <rFont val="Tahoma"/>
            <family val="2"/>
          </rPr>
          <t>Fully phased-in</t>
        </r>
      </text>
    </comment>
    <comment ref="E26" authorId="1">
      <text>
        <r>
          <rPr>
            <sz val="9"/>
            <color indexed="81"/>
            <rFont val="Tahoma"/>
            <family val="2"/>
          </rPr>
          <t>De Volksbank changed the accounting policies for the recognition of prepayment charges on early mortgages renewals. Comparative figures in the prudential overview have not been adjusted but kept equal to the figures previously reported to the regulatory authority. As a result, the comparative figures for shareholders' equity in the prudential overview are not equal to the consolidated financial statements under IFRS.</t>
        </r>
      </text>
    </comment>
    <comment ref="G26" authorId="0">
      <text>
        <r>
          <rPr>
            <sz val="9"/>
            <color indexed="81"/>
            <rFont val="Tahoma"/>
            <family val="2"/>
          </rPr>
          <t>De Volksbank changed the accounting policies for the recognition of prepayment charges on early mortgages renewals. Comparative figures in the prudential overview have not been adjusted but kept equal to the figures previously reported to the regulatory authority. As a result, the comparative figures for shareholders' equity in the prudential overview are not equal to the consolidated financial statements under IFRS.</t>
        </r>
      </text>
    </comment>
    <comment ref="B35" authorId="2">
      <text>
        <r>
          <rPr>
            <sz val="9"/>
            <color indexed="81"/>
            <rFont val="Tahoma"/>
            <family val="2"/>
          </rPr>
          <t>The IRB shortfall is the difference between the expected loss under the CRR/CRD IV Directives and the IFRS retail mortgages provision. In the transitional phase the shortfall (initially divided equally over Tier 1 and Tier 2 capital) is increasingly attributed to Tier 1 capital.</t>
        </r>
      </text>
    </comment>
    <comment ref="B42" authorId="0">
      <text>
        <r>
          <rPr>
            <sz val="9"/>
            <color indexed="81"/>
            <rFont val="Tahoma"/>
            <family val="2"/>
          </rPr>
          <t>The IRB shortfall is the difference between the expected loss under the CRR/CRD IV Directives and the IFRS retail mortgages provision. In the transitional phase the shortfall (initially divided equally over Tier 1 and Tier 2 capital) is increasingly attributed to Tier 1 capital.</t>
        </r>
      </text>
    </comment>
    <comment ref="F76" authorId="2">
      <text>
        <r>
          <rPr>
            <sz val="9"/>
            <color indexed="81"/>
            <rFont val="Tahoma"/>
            <family val="2"/>
          </rPr>
          <t>As from 1-1-2020</t>
        </r>
      </text>
    </comment>
  </commentList>
</comments>
</file>

<file path=xl/comments6.xml><?xml version="1.0" encoding="utf-8"?>
<comments xmlns="http://schemas.openxmlformats.org/spreadsheetml/2006/main">
  <authors>
    <author>Jansen, J.S. (Jeroen)</author>
    <author>Dickhoff, J.J. (Joost)</author>
  </authors>
  <commentList>
    <comment ref="B11" authorId="0">
      <text>
        <r>
          <rPr>
            <sz val="9"/>
            <color indexed="81"/>
            <rFont val="Tahoma"/>
            <family val="2"/>
          </rPr>
          <t>As from 2018, the definition of the liquidity buffer has been changed. In addition to the cash position, the liquidity buffer consist of (highly) liquid assets for which it is now determined which unencumbered ECB-eligible bonds will be registered in the DNB collateral pool in ten days, because a ten-day horizon is also used for the cash position. We determine the liquidity value of the bonds in the liquidity buffer on the basis of the market value of the bonds after application of the haircut determined by the ECB. Comparative figures have been adjusted accordingly.</t>
        </r>
      </text>
    </comment>
    <comment ref="B16" authorId="1">
      <text>
        <r>
          <rPr>
            <sz val="9"/>
            <color indexed="81"/>
            <rFont val="Tahoma"/>
            <family val="2"/>
          </rPr>
          <t>The cash position, as presented above, comprises central bank reserves, current account balances held at correspondent banks and contractual wholesale cash flows maturing within ten days or less. As a result, the cash position deviates from the cash and cash equivalents balances at the balance sheet</t>
        </r>
      </text>
    </comment>
    <comment ref="B20" authorId="0">
      <text>
        <r>
          <rPr>
            <sz val="9"/>
            <color indexed="81"/>
            <rFont val="Tahoma"/>
            <family val="2"/>
          </rPr>
          <t>As from 2018, the definition of the liquidity buffer has been changed. In addition to the cash position, the liquidity buffer consist of (highly) liquid assets for which it is now determined which unencumbered ECB-eligible bonds will be registered in the DNB collateral pool in ten days, because a ten-day horizon is also used for the cash position. We determine the liquidity value of the bonds in the liquidity buffer on the basis of the market value of the bonds after application of the haircut determined by the ECB. Comparative figures have been adjusted accordingly.</t>
        </r>
      </text>
    </comment>
  </commentList>
</comments>
</file>

<file path=xl/comments7.xml><?xml version="1.0" encoding="utf-8"?>
<comments xmlns="http://schemas.openxmlformats.org/spreadsheetml/2006/main">
  <authors>
    <author>Hak, D. (Davey)</author>
    <author>Jansen, J.S. (Jeroen)</author>
  </authors>
  <commentList>
    <comment ref="C6" authorId="0">
      <text>
        <r>
          <rPr>
            <sz val="9"/>
            <color indexed="81"/>
            <rFont val="Tahoma"/>
            <family val="2"/>
          </rPr>
          <t xml:space="preserve">The issued share capital is fully paid-up and comprises 840,008 ordinary shares with a nominal value of € 453.79 per share
</t>
        </r>
      </text>
    </comment>
    <comment ref="E6" authorId="0">
      <text>
        <r>
          <rPr>
            <sz val="9"/>
            <color indexed="81"/>
            <rFont val="Tahoma"/>
            <family val="2"/>
          </rPr>
          <t>The revaluation reserve consists of revaluations of property in own use</t>
        </r>
      </text>
    </comment>
    <comment ref="I8" authorId="1">
      <text>
        <r>
          <rPr>
            <sz val="9"/>
            <color indexed="81"/>
            <rFont val="Tahoma"/>
            <family val="2"/>
          </rPr>
          <t>This is the result after dividend payment deduction.</t>
        </r>
      </text>
    </comment>
    <comment ref="I12" authorId="1">
      <text>
        <r>
          <rPr>
            <sz val="9"/>
            <color indexed="81"/>
            <rFont val="Tahoma"/>
            <family val="2"/>
          </rPr>
          <t>Dividend paid out to de Volksholding</t>
        </r>
      </text>
    </comment>
    <comment ref="I23" authorId="1">
      <text>
        <r>
          <rPr>
            <sz val="9"/>
            <color indexed="81"/>
            <rFont val="Tahoma"/>
            <family val="2"/>
          </rPr>
          <t>This is the result after dividend payment deduction.</t>
        </r>
      </text>
    </comment>
    <comment ref="I27" authorId="1">
      <text>
        <r>
          <rPr>
            <sz val="9"/>
            <color indexed="81"/>
            <rFont val="Tahoma"/>
            <family val="2"/>
          </rPr>
          <t>Dividend paid out to de Volksholding</t>
        </r>
      </text>
    </comment>
  </commentList>
</comments>
</file>

<file path=xl/sharedStrings.xml><?xml version="1.0" encoding="utf-8"?>
<sst xmlns="http://schemas.openxmlformats.org/spreadsheetml/2006/main" count="585" uniqueCount="357">
  <si>
    <t>Juni 2016</t>
  </si>
  <si>
    <t>Net Promoter Score</t>
  </si>
  <si>
    <t>ASN Bank</t>
  </si>
  <si>
    <t>BLG Wonen</t>
  </si>
  <si>
    <t>RegioBank</t>
  </si>
  <si>
    <t>SNS</t>
  </si>
  <si>
    <t>Impaired ratio</t>
  </si>
  <si>
    <t>Totaal</t>
  </si>
  <si>
    <t>Cashflow hedge reserve</t>
  </si>
  <si>
    <t>Leverage ratio</t>
  </si>
  <si>
    <t>CRD IV</t>
  </si>
  <si>
    <t>Credit Valuation Adjustment (CVA)</t>
  </si>
  <si>
    <t>MREL</t>
  </si>
  <si>
    <t>LCR</t>
  </si>
  <si>
    <t>&gt;100%</t>
  </si>
  <si>
    <t>NSFR</t>
  </si>
  <si>
    <t>Loan-to-Deposit ratio</t>
  </si>
  <si>
    <t>in € millions</t>
  </si>
  <si>
    <t>MREL BRRD</t>
  </si>
  <si>
    <t>Change</t>
  </si>
  <si>
    <t>in percentages</t>
  </si>
  <si>
    <t>LtV ≤ 75%</t>
  </si>
  <si>
    <t>LtV &gt;75 ≤100%</t>
  </si>
  <si>
    <t>LtV &gt;100 ≤110%</t>
  </si>
  <si>
    <t>LtV &gt;110 ≤125%</t>
  </si>
  <si>
    <t>LtV &gt; 125%</t>
  </si>
  <si>
    <t>31-12-2017</t>
  </si>
  <si>
    <t>30-06-2017</t>
  </si>
  <si>
    <t>31-12-2016</t>
  </si>
  <si>
    <t>1.1 Commercial developments</t>
  </si>
  <si>
    <t>Rounding could cause some small differences.</t>
  </si>
  <si>
    <t>1. Commercial developments</t>
  </si>
  <si>
    <t>2. Financial Results</t>
  </si>
  <si>
    <t>3. Risk, capital and
capital management</t>
  </si>
  <si>
    <t>2.1 Profit and loss accounts</t>
  </si>
  <si>
    <t>2.2 Income</t>
  </si>
  <si>
    <t>2.3 Expenses</t>
  </si>
  <si>
    <t>3.1 Credit risk</t>
  </si>
  <si>
    <t>3.2 Capital management</t>
  </si>
  <si>
    <t>3.3 Liquidity and funding</t>
  </si>
  <si>
    <t>4.1 Consolidated balance sheet</t>
  </si>
  <si>
    <t>4.2 Consolidated income statement</t>
  </si>
  <si>
    <t>4.3 Consolidated statement of changes in total equity</t>
  </si>
  <si>
    <t>General comments</t>
  </si>
  <si>
    <t>Customers</t>
  </si>
  <si>
    <t>Market share new current accounts</t>
  </si>
  <si>
    <t>Mortgages</t>
  </si>
  <si>
    <t>Residential mortgages (gross in € billions)</t>
  </si>
  <si>
    <t>Market share new mortgages (in #)</t>
  </si>
  <si>
    <t>Market share mortgage portfolio (in €)</t>
  </si>
  <si>
    <t>SME savings (in € billions)</t>
  </si>
  <si>
    <t>Market share retail savings</t>
  </si>
  <si>
    <t>Retail savings (in € billions)</t>
  </si>
  <si>
    <t>Commercial developments</t>
  </si>
  <si>
    <t>Back to table of content</t>
  </si>
  <si>
    <t>Net interest income</t>
  </si>
  <si>
    <t>Net fee and commission income</t>
  </si>
  <si>
    <t>Other income</t>
  </si>
  <si>
    <t>Total income</t>
  </si>
  <si>
    <t>Operating expenses excluding regulatory levies</t>
  </si>
  <si>
    <t>Regulatory levies</t>
  </si>
  <si>
    <t>Total operating expenses</t>
  </si>
  <si>
    <t>Total expenses</t>
  </si>
  <si>
    <t>Impairment charges</t>
  </si>
  <si>
    <t>Taxation</t>
  </si>
  <si>
    <t>Net result for the period</t>
  </si>
  <si>
    <t xml:space="preserve">Fair value movements former DBV mortgages and related derivatives </t>
  </si>
  <si>
    <t>Cost/income ratio</t>
  </si>
  <si>
    <t>Adjusted cost/income ratio</t>
  </si>
  <si>
    <t>Return on Equity (RoE)</t>
  </si>
  <si>
    <t>Adjusted return on Equity (RoE)</t>
  </si>
  <si>
    <t xml:space="preserve">Net interest margin (bps) </t>
  </si>
  <si>
    <t>Cost/assets ratio</t>
  </si>
  <si>
    <t>Adjusted cost/assets ratio</t>
  </si>
  <si>
    <t>Profit and loss accounts</t>
  </si>
  <si>
    <t>Income</t>
  </si>
  <si>
    <t>Breakdown income</t>
  </si>
  <si>
    <t>Investment income</t>
  </si>
  <si>
    <t>Result on financial instruments</t>
  </si>
  <si>
    <t>Other operating income</t>
  </si>
  <si>
    <t>Adjusted income</t>
  </si>
  <si>
    <t>Cost of risk total loans</t>
  </si>
  <si>
    <t>Cost of risk retail mortgage loans</t>
  </si>
  <si>
    <t>Cost of risk SME loans</t>
  </si>
  <si>
    <t>Expenses</t>
  </si>
  <si>
    <t>Operating expenses and FTE</t>
  </si>
  <si>
    <t>Staff costs</t>
  </si>
  <si>
    <t>Depreciation of (in-)tangible assets</t>
  </si>
  <si>
    <t>Other operating expenses</t>
  </si>
  <si>
    <t>Adjusted operating expenses</t>
  </si>
  <si>
    <t>Total number of internal FTEs</t>
  </si>
  <si>
    <t>Total number of external FTEs</t>
  </si>
  <si>
    <t>Total number of FTEs</t>
  </si>
  <si>
    <t>Total impairment charges</t>
  </si>
  <si>
    <t>Credit risk</t>
  </si>
  <si>
    <t>Loans and advances to customers</t>
  </si>
  <si>
    <t xml:space="preserve">in € millions </t>
  </si>
  <si>
    <t>Remaining principle amounts</t>
  </si>
  <si>
    <t>IFRS value adjustments</t>
  </si>
  <si>
    <t xml:space="preserve">Retail mortgage loans </t>
  </si>
  <si>
    <t>Retail other loans</t>
  </si>
  <si>
    <t>Total retail loans</t>
  </si>
  <si>
    <t>SME loans</t>
  </si>
  <si>
    <t>Total loans and advances to customers</t>
  </si>
  <si>
    <t>Specific
provision</t>
  </si>
  <si>
    <t>IBNR
provision</t>
  </si>
  <si>
    <t>Book value loans</t>
  </si>
  <si>
    <t>Loans in arrears</t>
  </si>
  <si>
    <t>Coverage ratio</t>
  </si>
  <si>
    <t>Retail mortgage loans</t>
  </si>
  <si>
    <t>Total</t>
  </si>
  <si>
    <t>Other changes</t>
  </si>
  <si>
    <t>No arrears</t>
  </si>
  <si>
    <t>Total retail mortgage loans</t>
  </si>
  <si>
    <t>Credit provision</t>
  </si>
  <si>
    <t>Non-NHG</t>
  </si>
  <si>
    <t>Weighted average indexed LtV</t>
  </si>
  <si>
    <t>Savings deposits</t>
  </si>
  <si>
    <t>Credit provisions</t>
  </si>
  <si>
    <t>Retail mortgage loans by redemption type</t>
  </si>
  <si>
    <t>Interest-only (100%)</t>
  </si>
  <si>
    <t>Interest-only (partially)</t>
  </si>
  <si>
    <t>Annuity</t>
  </si>
  <si>
    <t>Investment</t>
  </si>
  <si>
    <t>Life insurance</t>
  </si>
  <si>
    <t>Bank savings</t>
  </si>
  <si>
    <t>Linear</t>
  </si>
  <si>
    <t>Other</t>
  </si>
  <si>
    <t>Interest-only mortgages (100%) by LtV bucket</t>
  </si>
  <si>
    <t>Floating rate</t>
  </si>
  <si>
    <t>Capital management</t>
  </si>
  <si>
    <t>Capitalisation</t>
  </si>
  <si>
    <t>Pillar 1 requirement</t>
  </si>
  <si>
    <t>Capital conservation buffer</t>
  </si>
  <si>
    <t>O-SII buffer</t>
  </si>
  <si>
    <t>Countercyclical capital buffer</t>
  </si>
  <si>
    <t>Total capital</t>
  </si>
  <si>
    <t>of which Tier 1 capital</t>
  </si>
  <si>
    <t>of which CET1 capital</t>
  </si>
  <si>
    <t>Shareholders' equity</t>
  </si>
  <si>
    <t>Shareholders' equity for CRD IV purposes</t>
  </si>
  <si>
    <t>Cash flow hedge reserve</t>
  </si>
  <si>
    <t>Fair value reserve</t>
  </si>
  <si>
    <t>Other prudential adjustments</t>
  </si>
  <si>
    <t>Total prudential filters</t>
  </si>
  <si>
    <t>Intangible assets</t>
  </si>
  <si>
    <t>IRB shortfall</t>
  </si>
  <si>
    <t>Total capital deductions</t>
  </si>
  <si>
    <t>Total regulatory adjustments to shareholders' equity</t>
  </si>
  <si>
    <t>CRD IV Common Equity Tier 1 capital</t>
  </si>
  <si>
    <t>Additional Tier 1 capital</t>
  </si>
  <si>
    <t>Tier 1 capital</t>
  </si>
  <si>
    <t>Eligible Tier 2</t>
  </si>
  <si>
    <t>Impact EBA interpretations CRR Article 82</t>
  </si>
  <si>
    <t>Tier 2 capital</t>
  </si>
  <si>
    <t>Risk-weighted assets</t>
  </si>
  <si>
    <t>Exposure measure as defined by the CRR</t>
  </si>
  <si>
    <t>Tier 1 ratio</t>
  </si>
  <si>
    <t>Total capital ratio</t>
  </si>
  <si>
    <t>Credit risk - Internal ratings based approach (IRB)</t>
  </si>
  <si>
    <t>Credit risk - standardised approach (SA)</t>
  </si>
  <si>
    <t>Operational risk</t>
  </si>
  <si>
    <t>Market risk</t>
  </si>
  <si>
    <t>CET1 capital</t>
  </si>
  <si>
    <t>Other eligible unsecured liabilities with remaining maturity longer than 1 year</t>
  </si>
  <si>
    <t>MREL (Total capital)</t>
  </si>
  <si>
    <t>MREL (Total capital including other eligible liabilities)</t>
  </si>
  <si>
    <t>MREL Risk weighted assets</t>
  </si>
  <si>
    <t>Liquidity and funding</t>
  </si>
  <si>
    <t>Key liquidity indicators</t>
  </si>
  <si>
    <t>Liquidity buffer (in € millions)</t>
  </si>
  <si>
    <t>Liquidity buffer composition</t>
  </si>
  <si>
    <t>Cash position</t>
  </si>
  <si>
    <t>Sovereigns</t>
  </si>
  <si>
    <t>Regional/local governments and supranationals</t>
  </si>
  <si>
    <t>Other liquid assets</t>
  </si>
  <si>
    <t>Eligible retained RMBS</t>
  </si>
  <si>
    <t>Liquidity buffer</t>
  </si>
  <si>
    <t>Consolidated balance sheet</t>
  </si>
  <si>
    <t>Before result appropriation and in € millions</t>
  </si>
  <si>
    <t>Assets</t>
  </si>
  <si>
    <t>Cash and cash equivalents</t>
  </si>
  <si>
    <t>Derivatives</t>
  </si>
  <si>
    <t>Investments</t>
  </si>
  <si>
    <t>Loans and advances to banks</t>
  </si>
  <si>
    <t>Other assets</t>
  </si>
  <si>
    <t>Total assets</t>
  </si>
  <si>
    <t>Equity and liabilities</t>
  </si>
  <si>
    <t>Savings</t>
  </si>
  <si>
    <t>Other amounts due to customers</t>
  </si>
  <si>
    <t>Amounts due to customers</t>
  </si>
  <si>
    <t>Amounts due to banks</t>
  </si>
  <si>
    <t>Debt certificates</t>
  </si>
  <si>
    <t>Other liabilities</t>
  </si>
  <si>
    <t>Subordinated debts</t>
  </si>
  <si>
    <t>Share capital</t>
  </si>
  <si>
    <t>Other reserves</t>
  </si>
  <si>
    <t>Retained earnings</t>
  </si>
  <si>
    <t>Total equity</t>
  </si>
  <si>
    <t>Total equity and liabilities</t>
  </si>
  <si>
    <t>Consolidated income statement</t>
  </si>
  <si>
    <t>Interest income</t>
  </si>
  <si>
    <t>Interest expense</t>
  </si>
  <si>
    <t>Fee and commission income</t>
  </si>
  <si>
    <t>Fee and commission expenses</t>
  </si>
  <si>
    <t>Depreciation and amortisation of tangible and intangible assets</t>
  </si>
  <si>
    <t>Result before taxation</t>
  </si>
  <si>
    <t>Balance as at 1 Januari 2017</t>
  </si>
  <si>
    <t>Issued share capital</t>
  </si>
  <si>
    <t>Share premium reserve</t>
  </si>
  <si>
    <t>Revaluation reserve</t>
  </si>
  <si>
    <t>This factsheet is annexed to the interim financial report 2018 of de Volksbank as shown at https://www.devolksbank.nl</t>
  </si>
  <si>
    <t>30-6-2018</t>
  </si>
  <si>
    <t>30-6-2017</t>
  </si>
  <si>
    <t>Total number of customers (in 1,000)</t>
  </si>
  <si>
    <t>Total number of current account customers (in 1,000)</t>
  </si>
  <si>
    <t>Customer-weighted average</t>
  </si>
  <si>
    <t>Net result</t>
  </si>
  <si>
    <t>Total incidental items</t>
  </si>
  <si>
    <t>Adjusted net result</t>
  </si>
  <si>
    <t>1st half 2018 (IFRS 9)</t>
  </si>
  <si>
    <t>1st half 2017 (IAS 39)</t>
  </si>
  <si>
    <t>2nd half 2017 (IAS 39)</t>
  </si>
  <si>
    <t>Net interest margin (bps)</t>
  </si>
  <si>
    <t>Regulatory levies (other operating expenses)</t>
  </si>
  <si>
    <t>Cost/assets ratio as % of average assets</t>
  </si>
  <si>
    <t>Adjusted cost/assets ratio as % of average assets</t>
  </si>
  <si>
    <t>FTE</t>
  </si>
  <si>
    <t>Breakdown impairment charges</t>
  </si>
  <si>
    <t>Rretail mortgage loans</t>
  </si>
  <si>
    <t>Other retail loans</t>
  </si>
  <si>
    <t>IFRS 9</t>
  </si>
  <si>
    <t>Stage 3 ratio</t>
  </si>
  <si>
    <t xml:space="preserve">  </t>
  </si>
  <si>
    <t xml:space="preserve">   </t>
  </si>
  <si>
    <t>Retail mortage loans</t>
  </si>
  <si>
    <t>Other commercial loans and loans to the public sector</t>
  </si>
  <si>
    <t>Credit Risk indicators</t>
  </si>
  <si>
    <t>Loans and advances in stage 3</t>
  </si>
  <si>
    <t>Stage 3 coverage ratio</t>
  </si>
  <si>
    <t>In arrear</t>
  </si>
  <si>
    <t>NHG guaranteed</t>
  </si>
  <si>
    <t>Stage 1</t>
  </si>
  <si>
    <t>Stage 2</t>
  </si>
  <si>
    <t>Stage 3</t>
  </si>
  <si>
    <t xml:space="preserve">IFRS 9
in € millions </t>
  </si>
  <si>
    <t>Gross carrying amount</t>
  </si>
  <si>
    <t>Provision for credit losses</t>
  </si>
  <si>
    <t>Book value</t>
  </si>
  <si>
    <t>Stage raio</t>
  </si>
  <si>
    <t>Retail orther loans</t>
  </si>
  <si>
    <t>Total loans and advances to customers stage 1</t>
  </si>
  <si>
    <t>Total loans and advances to customers stage 2</t>
  </si>
  <si>
    <t>SME Loans</t>
  </si>
  <si>
    <t>Total loans and advances to customers stage 1.2 and 3</t>
  </si>
  <si>
    <t>Off-balance sheet items</t>
  </si>
  <si>
    <t>Total maximum credit exposure loans and advances to customers</t>
  </si>
  <si>
    <t>Loans and advances to customers as at 1 january 2018</t>
  </si>
  <si>
    <t>Total loans and advances to customers stage 3</t>
  </si>
  <si>
    <t>Totaal stage 1, 2 and 3</t>
  </si>
  <si>
    <t xml:space="preserve">IAS 39
in € millions </t>
  </si>
  <si>
    <t>Non- default</t>
  </si>
  <si>
    <t xml:space="preserve">Default </t>
  </si>
  <si>
    <t>Statement of changes in provisions for loans and advances to customers first half 2018</t>
  </si>
  <si>
    <t>in € millions 
IFRS 9</t>
  </si>
  <si>
    <t>Off-balance positions</t>
  </si>
  <si>
    <t>Closing balance 31 December 2017 IAS 39</t>
  </si>
  <si>
    <t>Change in accounting policies IFRS 9</t>
  </si>
  <si>
    <t>Opening balance 1 January 2018 IFRS 9</t>
  </si>
  <si>
    <t>Changes due to change in credit risk</t>
  </si>
  <si>
    <t>Originations and acquisitions</t>
  </si>
  <si>
    <t>Derecognitions</t>
  </si>
  <si>
    <t>Write-offs</t>
  </si>
  <si>
    <t>Net increase</t>
  </si>
  <si>
    <t>Closing balance 30 June 2018</t>
  </si>
  <si>
    <t>Statement of changes in provisions for loans and advances to customers first half 2017</t>
  </si>
  <si>
    <t>Closing balance 31 December 2016</t>
  </si>
  <si>
    <t>Net additions and releases</t>
  </si>
  <si>
    <t>Closing balance 30 June 2017</t>
  </si>
  <si>
    <t>Retail mortgage loans in arrears as at 30 June 2018</t>
  </si>
  <si>
    <t xml:space="preserve"> ≤ 30 days in arrears</t>
  </si>
  <si>
    <t>&gt; 30 days ≤ 90 days in arrears</t>
  </si>
  <si>
    <t xml:space="preserve"> &gt; 90 days in arrears</t>
  </si>
  <si>
    <t>% in arrears</t>
  </si>
  <si>
    <t>Subtotal</t>
  </si>
  <si>
    <t>Retail mortgage loans in arrears as at 1 January 2018</t>
  </si>
  <si>
    <t>Breakdown retail mortgage loans by LtV buckets</t>
  </si>
  <si>
    <t>30-06-2018 (IFRS 9)</t>
  </si>
  <si>
    <t>31-12-2017 (IAS 39)</t>
  </si>
  <si>
    <t>NHG</t>
  </si>
  <si>
    <t>LtV &gt;75 ≤ 100%</t>
  </si>
  <si>
    <t>LtV &gt;110 ≤ 125%</t>
  </si>
  <si>
    <t>LtV &gt;100 ≤ 110%</t>
  </si>
  <si>
    <t>Accrued interest</t>
  </si>
  <si>
    <t>Retail mortgage loans by remaining fixed-rate maturity</t>
  </si>
  <si>
    <t>≥ 1 and &lt; 5 yrs fixed-rate</t>
  </si>
  <si>
    <t>≥ 5 and &lt; 10 yrs fixed-rate</t>
  </si>
  <si>
    <t>≥ 10 and &lt; 15 yrs fixed-rate</t>
  </si>
  <si>
    <t>≥ 15 yrs fixed-rate</t>
  </si>
  <si>
    <t>CRR/CRD IV requirements as from 1 January 2018</t>
  </si>
  <si>
    <t>Pillar 2 requirement (CET 1)</t>
  </si>
  <si>
    <t>Total SREP Capital Requirement</t>
  </si>
  <si>
    <t>Combined Buffer Requirement</t>
  </si>
  <si>
    <t>Overall Capital Requirement</t>
  </si>
  <si>
    <t>Non-eligible interim profits</t>
  </si>
  <si>
    <t>Non-eligible previous years' retained earnings</t>
  </si>
  <si>
    <t>CET 1 ratio</t>
  </si>
  <si>
    <t>CRD IV fully phased-in</t>
  </si>
  <si>
    <t>CRD IV transitional</t>
  </si>
  <si>
    <t>30-06-2018</t>
  </si>
  <si>
    <t>Total capital including other eligible liabilities</t>
  </si>
  <si>
    <t>Exposure as defined by the BRRD (MREL)</t>
  </si>
  <si>
    <t>Minimum requirement</t>
  </si>
  <si>
    <t>Tangible and intangible assets</t>
  </si>
  <si>
    <t>Tax assets</t>
  </si>
  <si>
    <t>Tax liabilities</t>
  </si>
  <si>
    <t>Provisions</t>
  </si>
  <si>
    <t>Total liabilities</t>
  </si>
  <si>
    <t>Condensed consolidated interim financial statements</t>
  </si>
  <si>
    <t>Net profit attrinutable to shareholder</t>
  </si>
  <si>
    <t>1 st half 2018 (IFRS 9)</t>
  </si>
  <si>
    <t>1 st half 2017 
(IAS 39)</t>
  </si>
  <si>
    <t>Consolidated statement of other comprehensive income (OCI)</t>
  </si>
  <si>
    <t>Items that are subsequently reclassified to profit and loss</t>
  </si>
  <si>
    <t>Change in cashflow hedgereserve</t>
  </si>
  <si>
    <t>Change in fair value reserve</t>
  </si>
  <si>
    <t>Total items that are subsequently reclassified to profit and loss</t>
  </si>
  <si>
    <t>Other comprehensive income (after taks)</t>
  </si>
  <si>
    <t>Total comprehensive income for the period attributable to shareholder</t>
  </si>
  <si>
    <t>Net profit</t>
  </si>
  <si>
    <t>Other comprehensive income (after tax)</t>
  </si>
  <si>
    <t>Total comprehensive income for the period</t>
  </si>
  <si>
    <t>Condensed consolidated statement of changes in total equity</t>
  </si>
  <si>
    <t>Transfer of 2016 net result</t>
  </si>
  <si>
    <t>Other comprehensive income</t>
  </si>
  <si>
    <t>Total result for the period</t>
  </si>
  <si>
    <t>Transactions with the shareholder</t>
  </si>
  <si>
    <t>Total changes for the period</t>
  </si>
  <si>
    <t>Balance as at 30 June 2017 (IAS 39)</t>
  </si>
  <si>
    <t>Balance as at 31 December 2017 (IAS 39)</t>
  </si>
  <si>
    <t>Change in accounting policies</t>
  </si>
  <si>
    <t>Balance as at 1 January 2018 (IFRS 9)</t>
  </si>
  <si>
    <t>Transfer of 2017 net result</t>
  </si>
  <si>
    <t>Balance as at 30 June 2018 (IFRS 9)</t>
  </si>
  <si>
    <t>Condensed consolidated cashflow statement</t>
  </si>
  <si>
    <t>Cashflow from conntinued operations</t>
  </si>
  <si>
    <t>Cash and cash equivalents as at 1 January</t>
  </si>
  <si>
    <t>Net cashflow from operating activities</t>
  </si>
  <si>
    <t>Net cashflow from investment activities</t>
  </si>
  <si>
    <t>Net cashflow from financing activities</t>
  </si>
  <si>
    <t>Cash and cash equivalents as at 30 June</t>
  </si>
  <si>
    <t>4.4 Consolidated cash flow statement</t>
  </si>
  <si>
    <t>4. Condensed consolidated financial statements</t>
  </si>
  <si>
    <t>30 June 2018</t>
  </si>
  <si>
    <t>1 January 2018</t>
  </si>
  <si>
    <t>Loans and advances to customers as at 30 June 2018</t>
  </si>
  <si>
    <t>Loans and advances to customers as at 31 December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</si>
</sst>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0;\-##,##0;\-\-"/>
    <numFmt numFmtId="165" formatCode="_ * #,##0_ ;_ * \-#,##0_ ;_ * &quot;-&quot;??_ ;_ @_ "/>
    <numFmt numFmtId="166" formatCode="_(* #,##0,_);_(* \-#,##0,_);_(* &quot;&quot;??_);_(@_)"/>
    <numFmt numFmtId="167" formatCode="0.0%"/>
    <numFmt numFmtId="168" formatCode="##,##0.0;\-##,##0.0;\-\-"/>
    <numFmt numFmtId="169" formatCode="mmm/yyyy"/>
    <numFmt numFmtId="170" formatCode="#,##0_ ;\-#,##0\ "/>
  </numFmts>
  <fonts count="27">
    <font>
      <sz val="10"/>
      <color theme="1"/>
      <name val="Arial"/>
      <family val="2"/>
    </font>
    <font>
      <sz val="10"/>
      <color theme="1"/>
      <name val="Arial"/>
      <family val="2"/>
    </font>
    <font>
      <sz val="10"/>
      <name val="Arial"/>
      <family val="2"/>
    </font>
    <font>
      <u/>
      <sz val="10"/>
      <color theme="10"/>
      <name val="Arial"/>
      <family val="2"/>
    </font>
    <font>
      <b/>
      <sz val="10"/>
      <name val="Arial"/>
      <family val="2"/>
    </font>
    <font>
      <b/>
      <sz val="12"/>
      <color theme="5" tint="-0.249977111117893"/>
      <name val="Arial"/>
      <family val="2"/>
    </font>
    <font>
      <sz val="9"/>
      <name val="Arial"/>
      <family val="2"/>
    </font>
    <font>
      <b/>
      <sz val="9"/>
      <name val="Arial"/>
      <family val="2"/>
    </font>
    <font>
      <b/>
      <sz val="9"/>
      <color rgb="FF0070C0"/>
      <name val="Arial"/>
      <family val="2"/>
    </font>
    <font>
      <b/>
      <sz val="10"/>
      <color theme="4"/>
      <name val="Open Sans"/>
      <family val="2"/>
    </font>
    <font>
      <sz val="10"/>
      <name val="Open Sans"/>
      <family val="2"/>
    </font>
    <font>
      <b/>
      <sz val="10"/>
      <color rgb="FF009CDE"/>
      <name val="Frutiger Light"/>
    </font>
    <font>
      <sz val="10"/>
      <color rgb="FF009CDE"/>
      <name val="Arial"/>
      <family val="2"/>
    </font>
    <font>
      <b/>
      <u/>
      <sz val="10"/>
      <color rgb="FF009CDE"/>
      <name val="Arial"/>
      <family val="2"/>
    </font>
    <font>
      <b/>
      <sz val="12"/>
      <color rgb="FF009CDE"/>
      <name val="Arial"/>
      <family val="2"/>
    </font>
    <font>
      <b/>
      <sz val="10"/>
      <color rgb="FF009CDE"/>
      <name val="Arial"/>
      <family val="2"/>
    </font>
    <font>
      <b/>
      <sz val="9"/>
      <color rgb="FF009CDE"/>
      <name val="Arial"/>
      <family val="2"/>
    </font>
    <font>
      <sz val="9"/>
      <color theme="1"/>
      <name val="Arial"/>
      <family val="2"/>
    </font>
    <font>
      <sz val="9"/>
      <color rgb="FF4B4F54"/>
      <name val="Arial"/>
      <family val="2"/>
    </font>
    <font>
      <sz val="10"/>
      <color rgb="FF4B4F54"/>
      <name val="Arial"/>
      <family val="2"/>
    </font>
    <font>
      <sz val="9"/>
      <color rgb="FF009CDE"/>
      <name val="Arial"/>
      <family val="2"/>
    </font>
    <font>
      <i/>
      <sz val="9"/>
      <color rgb="FF4B4F54"/>
      <name val="Arial"/>
      <family val="2"/>
    </font>
    <font>
      <b/>
      <sz val="9"/>
      <color theme="1"/>
      <name val="Arial"/>
      <family val="2"/>
    </font>
    <font>
      <b/>
      <sz val="9"/>
      <color rgb="FF009CDE"/>
      <name val="Frutiger Light"/>
    </font>
    <font>
      <sz val="9"/>
      <color indexed="81"/>
      <name val="Tahoma"/>
      <family val="2"/>
    </font>
    <font>
      <u/>
      <sz val="10"/>
      <color rgb="FF009CDE"/>
      <name val="Arial"/>
      <family val="2"/>
    </font>
    <font>
      <b/>
      <sz val="11"/>
      <color rgb="FF009CDE"/>
      <name val="Arial"/>
      <family val="2"/>
    </font>
  </fonts>
  <fills count="7">
    <fill>
      <patternFill patternType="none"/>
    </fill>
    <fill>
      <patternFill patternType="gray125"/>
    </fill>
    <fill>
      <patternFill patternType="solid">
        <fgColor theme="0"/>
        <bgColor indexed="64"/>
      </patternFill>
    </fill>
    <fill>
      <patternFill patternType="solid">
        <fgColor indexed="20"/>
        <bgColor indexed="9"/>
      </patternFill>
    </fill>
    <fill>
      <patternFill patternType="solid">
        <fgColor rgb="FFE3F4FD"/>
        <bgColor indexed="9"/>
      </patternFill>
    </fill>
    <fill>
      <patternFill patternType="solid">
        <fgColor indexed="9"/>
        <bgColor indexed="9"/>
      </patternFill>
    </fill>
    <fill>
      <patternFill patternType="solid">
        <fgColor rgb="FFE3F4FD"/>
        <bgColor indexed="64"/>
      </patternFill>
    </fill>
  </fills>
  <borders count="15">
    <border>
      <left/>
      <right/>
      <top/>
      <bottom/>
      <diagonal/>
    </border>
    <border>
      <left/>
      <right/>
      <top style="thin">
        <color indexed="62"/>
      </top>
      <bottom/>
      <diagonal/>
    </border>
    <border>
      <left/>
      <right/>
      <top/>
      <bottom style="thin">
        <color theme="4"/>
      </bottom>
      <diagonal/>
    </border>
    <border>
      <left/>
      <right/>
      <top/>
      <bottom style="thin">
        <color rgb="FF009CDE"/>
      </bottom>
      <diagonal/>
    </border>
    <border>
      <left/>
      <right/>
      <top/>
      <bottom style="thin">
        <color theme="0" tint="-0.14996795556505021"/>
      </bottom>
      <diagonal/>
    </border>
    <border>
      <left/>
      <right style="thin">
        <color rgb="FF009CDE"/>
      </right>
      <top/>
      <bottom/>
      <diagonal/>
    </border>
    <border>
      <left style="thin">
        <color rgb="FF009CDE"/>
      </left>
      <right style="thin">
        <color rgb="FF009CDE"/>
      </right>
      <top style="thin">
        <color rgb="FF009CDE"/>
      </top>
      <bottom style="thin">
        <color rgb="FF009CDE"/>
      </bottom>
      <diagonal/>
    </border>
    <border>
      <left/>
      <right/>
      <top style="thin">
        <color rgb="FF009CDE"/>
      </top>
      <bottom style="thin">
        <color rgb="FF009CDE"/>
      </bottom>
      <diagonal/>
    </border>
    <border>
      <left/>
      <right/>
      <top/>
      <bottom style="medium">
        <color rgb="FF009CDE"/>
      </bottom>
      <diagonal/>
    </border>
    <border>
      <left/>
      <right/>
      <top style="thin">
        <color rgb="FF009CDE"/>
      </top>
      <bottom style="medium">
        <color rgb="FF009CDE"/>
      </bottom>
      <diagonal/>
    </border>
    <border>
      <left style="thin">
        <color rgb="FF009CDE"/>
      </left>
      <right/>
      <top style="thin">
        <color rgb="FF009CDE"/>
      </top>
      <bottom style="thin">
        <color rgb="FF009CDE"/>
      </bottom>
      <diagonal/>
    </border>
    <border>
      <left/>
      <right style="thin">
        <color rgb="FF009CDE"/>
      </right>
      <top style="thin">
        <color rgb="FF009CDE"/>
      </top>
      <bottom style="thin">
        <color rgb="FF009CDE"/>
      </bottom>
      <diagonal/>
    </border>
    <border>
      <left/>
      <right/>
      <top style="thin">
        <color rgb="FF009CDE"/>
      </top>
      <bottom/>
      <diagonal/>
    </border>
    <border>
      <left/>
      <right/>
      <top style="medium">
        <color rgb="FF009CDE"/>
      </top>
      <bottom/>
      <diagonal/>
    </border>
    <border>
      <left/>
      <right/>
      <top/>
      <bottom style="thin">
        <color indexed="64"/>
      </bottom>
      <diagonal/>
    </border>
  </borders>
  <cellStyleXfs count="1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2" fillId="0" borderId="0">
      <alignment horizontal="left" wrapText="1"/>
    </xf>
    <xf numFmtId="0" fontId="2" fillId="0" borderId="0">
      <alignment horizontal="left" wrapText="1"/>
    </xf>
    <xf numFmtId="0" fontId="2" fillId="0" borderId="0">
      <alignment vertical="top"/>
    </xf>
    <xf numFmtId="166" fontId="4" fillId="3" borderId="1">
      <alignment vertical="center"/>
    </xf>
    <xf numFmtId="0" fontId="1" fillId="0" borderId="0"/>
    <xf numFmtId="0" fontId="2" fillId="0" borderId="0">
      <alignment vertical="top"/>
    </xf>
    <xf numFmtId="0" fontId="2" fillId="0" borderId="0"/>
    <xf numFmtId="0" fontId="2" fillId="0" borderId="0">
      <alignment horizontal="left" wrapText="1"/>
    </xf>
    <xf numFmtId="0" fontId="2" fillId="0" borderId="0">
      <alignment horizontal="left" wrapText="1"/>
    </xf>
    <xf numFmtId="49" fontId="9" fillId="4" borderId="2">
      <alignment horizontal="right"/>
    </xf>
    <xf numFmtId="49" fontId="10" fillId="5" borderId="4">
      <alignment vertical="center"/>
    </xf>
    <xf numFmtId="9" fontId="1" fillId="0" borderId="0" applyFont="0" applyFill="0" applyBorder="0" applyAlignment="0" applyProtection="0"/>
  </cellStyleXfs>
  <cellXfs count="317">
    <xf numFmtId="0" fontId="0" fillId="0" borderId="0" xfId="0"/>
    <xf numFmtId="0" fontId="0" fillId="2" borderId="0" xfId="0" applyFill="1"/>
    <xf numFmtId="0" fontId="0" fillId="2" borderId="0" xfId="0" applyFont="1" applyFill="1"/>
    <xf numFmtId="0" fontId="0" fillId="2" borderId="0" xfId="0" applyFill="1" applyAlignment="1">
      <alignment horizontal="right"/>
    </xf>
    <xf numFmtId="0" fontId="5" fillId="2" borderId="0" xfId="10" applyFont="1" applyFill="1"/>
    <xf numFmtId="0" fontId="6" fillId="2" borderId="0" xfId="6" applyFont="1" applyFill="1" applyBorder="1" applyAlignment="1">
      <alignment horizontal="left" vertical="center"/>
    </xf>
    <xf numFmtId="0" fontId="7" fillId="2" borderId="0" xfId="6" applyFont="1" applyFill="1" applyBorder="1" applyAlignment="1">
      <alignment horizontal="right" vertical="center"/>
    </xf>
    <xf numFmtId="0" fontId="4" fillId="2" borderId="0" xfId="7" applyFont="1" applyFill="1" applyBorder="1">
      <alignment horizontal="left" wrapText="1"/>
    </xf>
    <xf numFmtId="0" fontId="2" fillId="2" borderId="0" xfId="7" applyFont="1" applyFill="1" applyBorder="1">
      <alignment horizontal="left" wrapText="1"/>
    </xf>
    <xf numFmtId="0" fontId="2" fillId="2" borderId="0" xfId="13" applyFill="1" applyAlignment="1">
      <alignment horizontal="right"/>
    </xf>
    <xf numFmtId="0" fontId="5" fillId="2" borderId="0" xfId="10" applyFont="1" applyFill="1" applyAlignment="1">
      <alignment horizontal="right"/>
    </xf>
    <xf numFmtId="0" fontId="12" fillId="2" borderId="0" xfId="0" applyFont="1" applyFill="1"/>
    <xf numFmtId="0" fontId="0" fillId="2" borderId="3" xfId="0" applyFill="1" applyBorder="1"/>
    <xf numFmtId="0" fontId="0" fillId="2" borderId="5" xfId="0" applyFill="1" applyBorder="1"/>
    <xf numFmtId="0" fontId="15" fillId="0" borderId="0" xfId="0" applyFont="1" applyBorder="1"/>
    <xf numFmtId="3" fontId="16" fillId="2" borderId="0" xfId="13" applyNumberFormat="1" applyFont="1" applyFill="1" applyAlignment="1">
      <alignment horizontal="left" vertical="top"/>
    </xf>
    <xf numFmtId="49" fontId="7" fillId="6" borderId="0" xfId="0" applyNumberFormat="1" applyFont="1" applyFill="1" applyBorder="1" applyAlignment="1" applyProtection="1">
      <alignment horizontal="right" vertical="top"/>
      <protection locked="0"/>
    </xf>
    <xf numFmtId="0" fontId="18" fillId="2" borderId="0" xfId="6" applyFont="1" applyFill="1" applyBorder="1" applyAlignment="1">
      <alignment horizontal="left" vertical="center"/>
    </xf>
    <xf numFmtId="3" fontId="18" fillId="2" borderId="0" xfId="6" applyNumberFormat="1" applyFont="1" applyFill="1" applyBorder="1" applyAlignment="1">
      <alignment horizontal="left" vertical="top" wrapText="1"/>
    </xf>
    <xf numFmtId="164" fontId="18" fillId="6" borderId="0" xfId="0" applyNumberFormat="1" applyFont="1" applyFill="1" applyBorder="1" applyAlignment="1" applyProtection="1">
      <alignment horizontal="right" vertical="top"/>
      <protection locked="0"/>
    </xf>
    <xf numFmtId="164" fontId="18" fillId="2" borderId="0" xfId="0" applyNumberFormat="1" applyFont="1" applyFill="1" applyBorder="1" applyAlignment="1" applyProtection="1">
      <alignment horizontal="right" vertical="top"/>
      <protection locked="0"/>
    </xf>
    <xf numFmtId="168" fontId="18" fillId="6" borderId="0" xfId="0" applyNumberFormat="1" applyFont="1" applyFill="1" applyBorder="1" applyAlignment="1" applyProtection="1">
      <alignment horizontal="right" vertical="top"/>
      <protection locked="0"/>
    </xf>
    <xf numFmtId="168" fontId="18" fillId="2" borderId="0" xfId="0" applyNumberFormat="1" applyFont="1" applyFill="1" applyBorder="1" applyAlignment="1" applyProtection="1">
      <alignment horizontal="right" vertical="top"/>
      <protection locked="0"/>
    </xf>
    <xf numFmtId="0" fontId="18" fillId="6" borderId="0" xfId="6" applyFont="1" applyFill="1" applyBorder="1" applyAlignment="1">
      <alignment horizontal="left" vertical="center"/>
    </xf>
    <xf numFmtId="167" fontId="18" fillId="6" borderId="0" xfId="2" applyNumberFormat="1" applyFont="1" applyFill="1" applyBorder="1" applyAlignment="1" applyProtection="1">
      <alignment horizontal="right" vertical="top"/>
      <protection locked="0"/>
    </xf>
    <xf numFmtId="167" fontId="18" fillId="2" borderId="0" xfId="2" applyNumberFormat="1" applyFont="1" applyFill="1" applyBorder="1" applyAlignment="1" applyProtection="1">
      <alignment horizontal="right" vertical="top"/>
      <protection locked="0"/>
    </xf>
    <xf numFmtId="9" fontId="18" fillId="2" borderId="0" xfId="2" applyNumberFormat="1" applyFont="1" applyFill="1" applyBorder="1" applyAlignment="1" applyProtection="1">
      <alignment horizontal="right" vertical="top"/>
      <protection locked="0"/>
    </xf>
    <xf numFmtId="0" fontId="6" fillId="2" borderId="3" xfId="6" applyFont="1" applyFill="1" applyBorder="1" applyAlignment="1">
      <alignment horizontal="left" vertical="center"/>
    </xf>
    <xf numFmtId="49" fontId="16" fillId="6" borderId="3" xfId="0" applyNumberFormat="1" applyFont="1" applyFill="1" applyBorder="1" applyAlignment="1" applyProtection="1">
      <alignment horizontal="right" vertical="top"/>
      <protection locked="0"/>
    </xf>
    <xf numFmtId="49" fontId="16" fillId="2" borderId="3" xfId="0" applyNumberFormat="1" applyFont="1" applyFill="1" applyBorder="1" applyAlignment="1" applyProtection="1">
      <alignment horizontal="right" vertical="top"/>
      <protection locked="0"/>
    </xf>
    <xf numFmtId="0" fontId="15" fillId="2" borderId="0" xfId="0" applyFont="1" applyFill="1"/>
    <xf numFmtId="0" fontId="18" fillId="2" borderId="3" xfId="6" applyFont="1" applyFill="1" applyBorder="1" applyAlignment="1">
      <alignment horizontal="left" vertical="center"/>
    </xf>
    <xf numFmtId="0" fontId="18" fillId="2" borderId="0" xfId="0" applyNumberFormat="1" applyFont="1" applyFill="1" applyBorder="1" applyAlignment="1" applyProtection="1">
      <alignment vertical="top"/>
      <protection locked="0"/>
    </xf>
    <xf numFmtId="164" fontId="18" fillId="6" borderId="0" xfId="0" applyNumberFormat="1" applyFont="1" applyFill="1" applyBorder="1" applyAlignment="1" applyProtection="1">
      <alignment horizontal="right"/>
      <protection locked="0"/>
    </xf>
    <xf numFmtId="164" fontId="18" fillId="2" borderId="0" xfId="0" applyNumberFormat="1" applyFont="1" applyFill="1" applyBorder="1" applyAlignment="1" applyProtection="1">
      <alignment horizontal="right"/>
      <protection locked="0"/>
    </xf>
    <xf numFmtId="9" fontId="18" fillId="2" borderId="0" xfId="0" applyNumberFormat="1" applyFont="1" applyFill="1" applyBorder="1" applyAlignment="1" applyProtection="1">
      <alignment horizontal="right"/>
      <protection locked="0"/>
    </xf>
    <xf numFmtId="0" fontId="18" fillId="2" borderId="3" xfId="0" applyNumberFormat="1" applyFont="1" applyFill="1" applyBorder="1" applyAlignment="1" applyProtection="1">
      <alignment vertical="top"/>
      <protection locked="0"/>
    </xf>
    <xf numFmtId="164" fontId="18" fillId="6" borderId="3" xfId="0" applyNumberFormat="1" applyFont="1" applyFill="1" applyBorder="1" applyAlignment="1" applyProtection="1">
      <alignment horizontal="right"/>
      <protection locked="0"/>
    </xf>
    <xf numFmtId="164" fontId="18" fillId="2" borderId="3" xfId="0" applyNumberFormat="1" applyFont="1" applyFill="1" applyBorder="1" applyAlignment="1" applyProtection="1">
      <alignment horizontal="right"/>
      <protection locked="0"/>
    </xf>
    <xf numFmtId="9" fontId="18" fillId="2" borderId="3" xfId="0" applyNumberFormat="1" applyFont="1" applyFill="1" applyBorder="1" applyAlignment="1" applyProtection="1">
      <alignment horizontal="right"/>
      <protection locked="0"/>
    </xf>
    <xf numFmtId="0" fontId="16" fillId="2" borderId="0" xfId="0" applyNumberFormat="1" applyFont="1" applyFill="1" applyBorder="1" applyAlignment="1" applyProtection="1">
      <alignment vertical="top"/>
      <protection locked="0"/>
    </xf>
    <xf numFmtId="164" fontId="16" fillId="6" borderId="0" xfId="0" applyNumberFormat="1" applyFont="1" applyFill="1" applyBorder="1" applyAlignment="1" applyProtection="1">
      <alignment horizontal="right"/>
      <protection locked="0"/>
    </xf>
    <xf numFmtId="164" fontId="16" fillId="2" borderId="0" xfId="0" applyNumberFormat="1" applyFont="1" applyFill="1" applyBorder="1" applyAlignment="1" applyProtection="1">
      <alignment horizontal="right"/>
      <protection locked="0"/>
    </xf>
    <xf numFmtId="9" fontId="16" fillId="2" borderId="0" xfId="0" applyNumberFormat="1" applyFont="1" applyFill="1" applyBorder="1" applyAlignment="1" applyProtection="1">
      <alignment horizontal="right"/>
      <protection locked="0"/>
    </xf>
    <xf numFmtId="9" fontId="18" fillId="2" borderId="0" xfId="0" quotePrefix="1" applyNumberFormat="1" applyFont="1" applyFill="1" applyBorder="1" applyAlignment="1" applyProtection="1">
      <alignment horizontal="right"/>
      <protection locked="0"/>
    </xf>
    <xf numFmtId="0" fontId="16" fillId="2" borderId="0" xfId="0" quotePrefix="1" applyNumberFormat="1" applyFont="1" applyFill="1" applyBorder="1" applyAlignment="1" applyProtection="1">
      <alignment vertical="top"/>
      <protection locked="0"/>
    </xf>
    <xf numFmtId="0" fontId="16" fillId="2" borderId="7" xfId="0" applyNumberFormat="1" applyFont="1" applyFill="1" applyBorder="1" applyAlignment="1" applyProtection="1">
      <alignment vertical="top"/>
      <protection locked="0"/>
    </xf>
    <xf numFmtId="164" fontId="16" fillId="6" borderId="7" xfId="0" applyNumberFormat="1" applyFont="1" applyFill="1" applyBorder="1" applyAlignment="1" applyProtection="1">
      <alignment horizontal="right"/>
      <protection locked="0"/>
    </xf>
    <xf numFmtId="164" fontId="16" fillId="2" borderId="7" xfId="0" applyNumberFormat="1" applyFont="1" applyFill="1" applyBorder="1" applyAlignment="1" applyProtection="1">
      <alignment horizontal="right"/>
      <protection locked="0"/>
    </xf>
    <xf numFmtId="9" fontId="16" fillId="2" borderId="7" xfId="0" applyNumberFormat="1" applyFont="1" applyFill="1" applyBorder="1" applyAlignment="1" applyProtection="1">
      <alignment horizontal="right"/>
      <protection locked="0"/>
    </xf>
    <xf numFmtId="0" fontId="18" fillId="2" borderId="7" xfId="0" applyNumberFormat="1" applyFont="1" applyFill="1" applyBorder="1" applyAlignment="1" applyProtection="1">
      <alignment vertical="top"/>
      <protection locked="0"/>
    </xf>
    <xf numFmtId="164" fontId="18" fillId="6" borderId="7" xfId="0" applyNumberFormat="1" applyFont="1" applyFill="1" applyBorder="1" applyAlignment="1" applyProtection="1">
      <alignment horizontal="right"/>
      <protection locked="0"/>
    </xf>
    <xf numFmtId="164" fontId="18" fillId="2" borderId="7" xfId="0" applyNumberFormat="1" applyFont="1" applyFill="1" applyBorder="1" applyAlignment="1" applyProtection="1">
      <alignment horizontal="right"/>
      <protection locked="0"/>
    </xf>
    <xf numFmtId="9" fontId="18" fillId="2" borderId="7" xfId="0" applyNumberFormat="1" applyFont="1" applyFill="1" applyBorder="1" applyAlignment="1" applyProtection="1">
      <alignment horizontal="right"/>
      <protection locked="0"/>
    </xf>
    <xf numFmtId="164" fontId="18" fillId="2" borderId="0" xfId="6" applyNumberFormat="1" applyFont="1" applyFill="1" applyBorder="1" applyAlignment="1">
      <alignment horizontal="right"/>
    </xf>
    <xf numFmtId="0" fontId="16" fillId="2" borderId="0" xfId="0" applyFont="1" applyFill="1"/>
    <xf numFmtId="167" fontId="18" fillId="6" borderId="0" xfId="0" applyNumberFormat="1" applyFont="1" applyFill="1" applyBorder="1" applyAlignment="1" applyProtection="1">
      <alignment horizontal="right"/>
      <protection locked="0"/>
    </xf>
    <xf numFmtId="167" fontId="18" fillId="2" borderId="0" xfId="0" applyNumberFormat="1" applyFont="1" applyFill="1" applyBorder="1" applyAlignment="1" applyProtection="1">
      <alignment horizontal="right"/>
      <protection locked="0"/>
    </xf>
    <xf numFmtId="10" fontId="18" fillId="6" borderId="0" xfId="0" applyNumberFormat="1" applyFont="1" applyFill="1" applyBorder="1" applyAlignment="1" applyProtection="1">
      <alignment horizontal="right"/>
      <protection locked="0"/>
    </xf>
    <xf numFmtId="10" fontId="18" fillId="2" borderId="0" xfId="0" applyNumberFormat="1" applyFont="1" applyFill="1" applyBorder="1" applyAlignment="1" applyProtection="1">
      <alignment horizontal="right"/>
      <protection locked="0"/>
    </xf>
    <xf numFmtId="0" fontId="16" fillId="2" borderId="8" xfId="0" applyFont="1" applyFill="1" applyBorder="1"/>
    <xf numFmtId="164" fontId="16" fillId="6" borderId="8" xfId="0" applyNumberFormat="1" applyFont="1" applyFill="1" applyBorder="1" applyAlignment="1" applyProtection="1">
      <alignment horizontal="right"/>
      <protection locked="0"/>
    </xf>
    <xf numFmtId="164" fontId="16" fillId="2" borderId="8" xfId="0" applyNumberFormat="1" applyFont="1" applyFill="1" applyBorder="1" applyAlignment="1" applyProtection="1">
      <alignment horizontal="right"/>
      <protection locked="0"/>
    </xf>
    <xf numFmtId="9" fontId="16" fillId="2" borderId="8" xfId="0" quotePrefix="1" applyNumberFormat="1" applyFont="1" applyFill="1" applyBorder="1" applyAlignment="1" applyProtection="1">
      <alignment horizontal="right"/>
      <protection locked="0"/>
    </xf>
    <xf numFmtId="0" fontId="18" fillId="6" borderId="0" xfId="0" applyNumberFormat="1" applyFont="1" applyFill="1" applyBorder="1" applyAlignment="1" applyProtection="1">
      <alignment horizontal="right"/>
      <protection locked="0"/>
    </xf>
    <xf numFmtId="0" fontId="18" fillId="2" borderId="0" xfId="6" applyFont="1" applyFill="1" applyBorder="1" applyAlignment="1">
      <alignment horizontal="right"/>
    </xf>
    <xf numFmtId="0" fontId="18" fillId="2" borderId="0" xfId="0" applyNumberFormat="1" applyFont="1" applyFill="1" applyBorder="1" applyAlignment="1" applyProtection="1">
      <alignment horizontal="right"/>
      <protection locked="0"/>
    </xf>
    <xf numFmtId="0" fontId="18" fillId="2" borderId="8" xfId="0" applyNumberFormat="1" applyFont="1" applyFill="1" applyBorder="1" applyAlignment="1" applyProtection="1">
      <alignment vertical="top"/>
      <protection locked="0"/>
    </xf>
    <xf numFmtId="164" fontId="18" fillId="6" borderId="8" xfId="0" applyNumberFormat="1" applyFont="1" applyFill="1" applyBorder="1" applyAlignment="1" applyProtection="1">
      <alignment horizontal="right"/>
      <protection locked="0"/>
    </xf>
    <xf numFmtId="164" fontId="18" fillId="2" borderId="8" xfId="6" applyNumberFormat="1" applyFont="1" applyFill="1" applyBorder="1" applyAlignment="1">
      <alignment horizontal="right"/>
    </xf>
    <xf numFmtId="9" fontId="18" fillId="2" borderId="8" xfId="0" applyNumberFormat="1" applyFont="1" applyFill="1" applyBorder="1" applyAlignment="1" applyProtection="1">
      <alignment horizontal="right"/>
      <protection locked="0"/>
    </xf>
    <xf numFmtId="164" fontId="18" fillId="2" borderId="8" xfId="0" applyNumberFormat="1" applyFont="1" applyFill="1" applyBorder="1" applyAlignment="1" applyProtection="1">
      <alignment horizontal="right"/>
      <protection locked="0"/>
    </xf>
    <xf numFmtId="164" fontId="7" fillId="6" borderId="0" xfId="0" applyNumberFormat="1" applyFont="1" applyFill="1" applyBorder="1" applyAlignment="1" applyProtection="1">
      <alignment horizontal="right"/>
      <protection locked="0"/>
    </xf>
    <xf numFmtId="164" fontId="7" fillId="2" borderId="0" xfId="0" applyNumberFormat="1" applyFont="1" applyFill="1" applyBorder="1" applyAlignment="1" applyProtection="1">
      <alignment horizontal="right"/>
      <protection locked="0"/>
    </xf>
    <xf numFmtId="9" fontId="7" fillId="2" borderId="0" xfId="0" applyNumberFormat="1" applyFont="1" applyFill="1" applyBorder="1" applyAlignment="1" applyProtection="1">
      <alignment horizontal="right"/>
      <protection locked="0"/>
    </xf>
    <xf numFmtId="0" fontId="18" fillId="6" borderId="0" xfId="0" applyFont="1" applyFill="1" applyAlignment="1">
      <alignment horizontal="right"/>
    </xf>
    <xf numFmtId="0" fontId="18" fillId="2" borderId="0" xfId="0" applyFont="1" applyFill="1" applyAlignment="1">
      <alignment horizontal="right"/>
    </xf>
    <xf numFmtId="3" fontId="18" fillId="2" borderId="3" xfId="6" applyNumberFormat="1" applyFont="1" applyFill="1" applyBorder="1" applyAlignment="1">
      <alignment horizontal="left" vertical="top" wrapText="1"/>
    </xf>
    <xf numFmtId="0" fontId="18" fillId="2" borderId="3" xfId="6" applyFont="1" applyFill="1" applyBorder="1" applyAlignment="1">
      <alignment horizontal="right"/>
    </xf>
    <xf numFmtId="0" fontId="18" fillId="2" borderId="3" xfId="0" applyFont="1" applyFill="1" applyBorder="1" applyAlignment="1">
      <alignment horizontal="right"/>
    </xf>
    <xf numFmtId="3" fontId="16" fillId="2" borderId="0" xfId="6" applyNumberFormat="1" applyFont="1" applyFill="1" applyBorder="1" applyAlignment="1">
      <alignment horizontal="left" vertical="top" wrapText="1"/>
    </xf>
    <xf numFmtId="0" fontId="18" fillId="2" borderId="0" xfId="0" applyNumberFormat="1" applyFont="1" applyFill="1" applyBorder="1" applyAlignment="1" applyProtection="1">
      <alignment vertical="top" wrapText="1"/>
      <protection locked="0"/>
    </xf>
    <xf numFmtId="0" fontId="15" fillId="2" borderId="0" xfId="10" applyFont="1" applyFill="1"/>
    <xf numFmtId="0" fontId="14" fillId="2" borderId="0" xfId="10" applyFont="1" applyFill="1"/>
    <xf numFmtId="164" fontId="6" fillId="2" borderId="0" xfId="0" applyNumberFormat="1" applyFont="1" applyFill="1" applyBorder="1" applyAlignment="1" applyProtection="1">
      <alignment horizontal="right"/>
      <protection locked="0"/>
    </xf>
    <xf numFmtId="0" fontId="17" fillId="2" borderId="0" xfId="0" applyFont="1" applyFill="1"/>
    <xf numFmtId="9" fontId="8" fillId="2" borderId="0" xfId="2" applyFont="1" applyFill="1" applyBorder="1" applyAlignment="1" applyProtection="1">
      <alignment horizontal="right"/>
      <protection locked="0"/>
    </xf>
    <xf numFmtId="9" fontId="17" fillId="2" borderId="0" xfId="0" applyNumberFormat="1" applyFont="1" applyFill="1"/>
    <xf numFmtId="0" fontId="15" fillId="2" borderId="0" xfId="0" applyFont="1" applyFill="1" applyBorder="1"/>
    <xf numFmtId="164" fontId="6" fillId="6" borderId="0" xfId="0" applyNumberFormat="1" applyFont="1" applyFill="1" applyBorder="1" applyAlignment="1" applyProtection="1">
      <alignment horizontal="right"/>
      <protection locked="0"/>
    </xf>
    <xf numFmtId="167" fontId="6" fillId="6" borderId="0" xfId="2" applyNumberFormat="1" applyFont="1" applyFill="1" applyBorder="1" applyAlignment="1" applyProtection="1">
      <alignment horizontal="right"/>
      <protection locked="0"/>
    </xf>
    <xf numFmtId="0" fontId="16" fillId="2" borderId="0" xfId="9" applyNumberFormat="1" applyFont="1" applyFill="1" applyBorder="1">
      <alignment vertical="center"/>
    </xf>
    <xf numFmtId="167" fontId="16" fillId="2" borderId="0" xfId="0" applyNumberFormat="1" applyFont="1" applyFill="1" applyBorder="1" applyAlignment="1" applyProtection="1">
      <alignment horizontal="right"/>
      <protection locked="0"/>
    </xf>
    <xf numFmtId="0" fontId="16" fillId="6" borderId="0" xfId="0" applyFont="1" applyFill="1"/>
    <xf numFmtId="164" fontId="16" fillId="6" borderId="0" xfId="0" applyNumberFormat="1" applyFont="1" applyFill="1" applyBorder="1" applyAlignment="1" applyProtection="1">
      <alignment horizontal="right" vertical="top"/>
      <protection locked="0"/>
    </xf>
    <xf numFmtId="167" fontId="16" fillId="6" borderId="0" xfId="2" applyNumberFormat="1" applyFont="1" applyFill="1" applyBorder="1" applyAlignment="1" applyProtection="1">
      <alignment horizontal="right"/>
      <protection locked="0"/>
    </xf>
    <xf numFmtId="167" fontId="16" fillId="2" borderId="0" xfId="2" applyNumberFormat="1" applyFont="1" applyFill="1" applyBorder="1" applyAlignment="1" applyProtection="1">
      <alignment horizontal="right"/>
      <protection locked="0"/>
    </xf>
    <xf numFmtId="49" fontId="16" fillId="2" borderId="0" xfId="7" applyNumberFormat="1" applyFont="1" applyFill="1" applyBorder="1" applyAlignment="1">
      <alignment wrapText="1"/>
    </xf>
    <xf numFmtId="164" fontId="16" fillId="6" borderId="0" xfId="8" applyNumberFormat="1" applyFont="1" applyFill="1" applyBorder="1" applyAlignment="1" applyProtection="1">
      <alignment vertical="top"/>
      <protection locked="0"/>
    </xf>
    <xf numFmtId="164" fontId="16" fillId="2" borderId="0" xfId="8" applyNumberFormat="1" applyFont="1" applyFill="1" applyBorder="1" applyAlignment="1" applyProtection="1">
      <alignment vertical="top"/>
      <protection locked="0"/>
    </xf>
    <xf numFmtId="9" fontId="16" fillId="6" borderId="0" xfId="8" applyNumberFormat="1" applyFont="1" applyFill="1" applyBorder="1" applyAlignment="1" applyProtection="1">
      <alignment vertical="top"/>
      <protection locked="0"/>
    </xf>
    <xf numFmtId="9" fontId="16" fillId="2" borderId="0" xfId="0" applyNumberFormat="1" applyFont="1" applyFill="1"/>
    <xf numFmtId="0" fontId="15" fillId="2" borderId="0" xfId="7" applyFont="1" applyFill="1" applyBorder="1">
      <alignment horizontal="left" wrapText="1"/>
    </xf>
    <xf numFmtId="0" fontId="12" fillId="2" borderId="0" xfId="7" applyFont="1" applyFill="1" applyBorder="1">
      <alignment horizontal="left" wrapText="1"/>
    </xf>
    <xf numFmtId="0" fontId="18" fillId="2" borderId="0" xfId="9" applyNumberFormat="1" applyFont="1" applyFill="1" applyBorder="1">
      <alignment vertical="center"/>
    </xf>
    <xf numFmtId="164" fontId="18" fillId="2" borderId="0" xfId="0" applyNumberFormat="1" applyFont="1" applyFill="1" applyAlignment="1">
      <alignment horizontal="right"/>
    </xf>
    <xf numFmtId="164" fontId="18" fillId="2" borderId="0" xfId="0" applyNumberFormat="1" applyFont="1" applyFill="1" applyBorder="1" applyAlignment="1">
      <alignment horizontal="right"/>
    </xf>
    <xf numFmtId="0" fontId="18" fillId="2" borderId="0" xfId="0" applyFont="1" applyFill="1"/>
    <xf numFmtId="0" fontId="18" fillId="6" borderId="0" xfId="0" applyFont="1" applyFill="1"/>
    <xf numFmtId="167" fontId="18" fillId="6" borderId="0" xfId="2" applyNumberFormat="1" applyFont="1" applyFill="1" applyBorder="1" applyAlignment="1" applyProtection="1">
      <alignment horizontal="right"/>
      <protection locked="0"/>
    </xf>
    <xf numFmtId="0" fontId="21" fillId="2" borderId="0" xfId="0" quotePrefix="1" applyFont="1" applyFill="1"/>
    <xf numFmtId="165" fontId="18" fillId="2" borderId="0" xfId="1" applyNumberFormat="1" applyFont="1" applyFill="1" applyBorder="1"/>
    <xf numFmtId="0" fontId="18" fillId="2" borderId="0" xfId="7" applyFont="1" applyFill="1" applyBorder="1" applyAlignment="1">
      <alignment wrapText="1"/>
    </xf>
    <xf numFmtId="164" fontId="18" fillId="6" borderId="0" xfId="8" applyNumberFormat="1" applyFont="1" applyFill="1" applyBorder="1" applyAlignment="1" applyProtection="1">
      <alignment vertical="top"/>
      <protection locked="0"/>
    </xf>
    <xf numFmtId="164" fontId="18" fillId="2" borderId="0" xfId="8" applyNumberFormat="1" applyFont="1" applyFill="1" applyBorder="1" applyAlignment="1" applyProtection="1">
      <alignment vertical="top"/>
      <protection locked="0"/>
    </xf>
    <xf numFmtId="9" fontId="18" fillId="6" borderId="0" xfId="2" applyFont="1" applyFill="1" applyBorder="1" applyAlignment="1" applyProtection="1">
      <alignment vertical="top"/>
      <protection locked="0"/>
    </xf>
    <xf numFmtId="0" fontId="18" fillId="2" borderId="3" xfId="0" applyFont="1" applyFill="1" applyBorder="1"/>
    <xf numFmtId="0" fontId="18" fillId="2" borderId="3" xfId="9" applyNumberFormat="1" applyFont="1" applyFill="1" applyBorder="1">
      <alignment vertical="center"/>
    </xf>
    <xf numFmtId="164" fontId="18" fillId="2" borderId="3" xfId="0" applyNumberFormat="1" applyFont="1" applyFill="1" applyBorder="1" applyAlignment="1">
      <alignment horizontal="right"/>
    </xf>
    <xf numFmtId="167" fontId="18" fillId="2" borderId="3" xfId="0" applyNumberFormat="1" applyFont="1" applyFill="1" applyBorder="1" applyAlignment="1" applyProtection="1">
      <alignment horizontal="right"/>
      <protection locked="0"/>
    </xf>
    <xf numFmtId="0" fontId="21" fillId="2" borderId="3" xfId="0" quotePrefix="1" applyFont="1" applyFill="1" applyBorder="1"/>
    <xf numFmtId="0" fontId="18" fillId="2" borderId="3" xfId="7" applyFont="1" applyFill="1" applyBorder="1" applyAlignment="1">
      <alignment horizontal="left" vertical="top" wrapText="1"/>
    </xf>
    <xf numFmtId="0" fontId="18" fillId="2" borderId="8" xfId="9" applyNumberFormat="1" applyFont="1" applyFill="1" applyBorder="1">
      <alignment vertical="center"/>
    </xf>
    <xf numFmtId="0" fontId="18" fillId="2" borderId="8" xfId="0" applyFont="1" applyFill="1" applyBorder="1"/>
    <xf numFmtId="0" fontId="18" fillId="6" borderId="8" xfId="0" applyFont="1" applyFill="1" applyBorder="1"/>
    <xf numFmtId="164" fontId="18" fillId="6" borderId="8" xfId="0" applyNumberFormat="1" applyFont="1" applyFill="1" applyBorder="1" applyAlignment="1" applyProtection="1">
      <alignment horizontal="right" vertical="top"/>
      <protection locked="0"/>
    </xf>
    <xf numFmtId="0" fontId="21" fillId="2" borderId="8" xfId="0" quotePrefix="1" applyFont="1" applyFill="1" applyBorder="1"/>
    <xf numFmtId="165" fontId="18" fillId="2" borderId="8" xfId="1" applyNumberFormat="1" applyFont="1" applyFill="1" applyBorder="1"/>
    <xf numFmtId="0" fontId="17" fillId="2" borderId="8" xfId="0" applyFont="1" applyFill="1" applyBorder="1"/>
    <xf numFmtId="0" fontId="18" fillId="2" borderId="8" xfId="7" applyFont="1" applyFill="1" applyBorder="1" applyAlignment="1">
      <alignment wrapText="1"/>
    </xf>
    <xf numFmtId="164" fontId="18" fillId="6" borderId="8" xfId="8" applyNumberFormat="1" applyFont="1" applyFill="1" applyBorder="1" applyAlignment="1" applyProtection="1">
      <alignment vertical="top"/>
      <protection locked="0"/>
    </xf>
    <xf numFmtId="164" fontId="18" fillId="2" borderId="8" xfId="8" applyNumberFormat="1" applyFont="1" applyFill="1" applyBorder="1" applyAlignment="1" applyProtection="1">
      <alignment vertical="top"/>
      <protection locked="0"/>
    </xf>
    <xf numFmtId="9" fontId="18" fillId="6" borderId="8" xfId="2" applyFont="1" applyFill="1" applyBorder="1" applyAlignment="1" applyProtection="1">
      <alignment vertical="top"/>
      <protection locked="0"/>
    </xf>
    <xf numFmtId="9" fontId="17" fillId="2" borderId="8" xfId="0" applyNumberFormat="1" applyFont="1" applyFill="1" applyBorder="1"/>
    <xf numFmtId="0" fontId="17" fillId="2" borderId="0" xfId="0" applyFont="1" applyFill="1" applyBorder="1" applyAlignment="1">
      <alignment horizontal="right"/>
    </xf>
    <xf numFmtId="164" fontId="17" fillId="2" borderId="0" xfId="0" applyNumberFormat="1" applyFont="1" applyFill="1" applyAlignment="1">
      <alignment vertical="center"/>
    </xf>
    <xf numFmtId="167" fontId="17" fillId="2" borderId="0" xfId="2" applyNumberFormat="1" applyFont="1" applyFill="1" applyAlignment="1">
      <alignment vertical="center"/>
    </xf>
    <xf numFmtId="0" fontId="16" fillId="2" borderId="0" xfId="0" applyFont="1" applyFill="1" applyBorder="1"/>
    <xf numFmtId="10" fontId="16" fillId="6" borderId="0" xfId="0" applyNumberFormat="1" applyFont="1" applyFill="1" applyAlignment="1">
      <alignment horizontal="right"/>
    </xf>
    <xf numFmtId="10" fontId="16" fillId="6" borderId="0" xfId="2" applyNumberFormat="1" applyFont="1" applyFill="1" applyAlignment="1">
      <alignment horizontal="right"/>
    </xf>
    <xf numFmtId="10" fontId="16" fillId="2" borderId="0" xfId="2" applyNumberFormat="1" applyFont="1" applyFill="1" applyAlignment="1">
      <alignment horizontal="right"/>
    </xf>
    <xf numFmtId="0" fontId="20" fillId="2" borderId="0" xfId="13" applyFont="1" applyFill="1" applyAlignment="1"/>
    <xf numFmtId="0" fontId="16" fillId="2" borderId="0" xfId="6" applyFont="1" applyFill="1" applyBorder="1" applyAlignment="1">
      <alignment horizontal="left" vertical="center"/>
    </xf>
    <xf numFmtId="164" fontId="16" fillId="6" borderId="0" xfId="13" applyNumberFormat="1" applyFont="1" applyFill="1" applyAlignment="1">
      <alignment horizontal="right"/>
    </xf>
    <xf numFmtId="164" fontId="16" fillId="2" borderId="0" xfId="13" applyNumberFormat="1" applyFont="1" applyFill="1" applyAlignment="1">
      <alignment horizontal="right"/>
    </xf>
    <xf numFmtId="167" fontId="16" fillId="6" borderId="0" xfId="0" applyNumberFormat="1" applyFont="1" applyFill="1" applyBorder="1" applyAlignment="1" applyProtection="1">
      <alignment horizontal="right"/>
      <protection locked="0"/>
    </xf>
    <xf numFmtId="49" fontId="16" fillId="6" borderId="0" xfId="13" quotePrefix="1" applyNumberFormat="1" applyFont="1" applyFill="1" applyAlignment="1">
      <alignment horizontal="right" wrapText="1"/>
    </xf>
    <xf numFmtId="0" fontId="16" fillId="2" borderId="0" xfId="0" applyFont="1" applyFill="1" applyAlignment="1">
      <alignment horizontal="left" vertical="center" wrapText="1"/>
    </xf>
    <xf numFmtId="0" fontId="16" fillId="2" borderId="0" xfId="0" applyFont="1" applyFill="1" applyAlignment="1">
      <alignment wrapText="1"/>
    </xf>
    <xf numFmtId="10" fontId="18" fillId="6" borderId="0" xfId="0" applyNumberFormat="1" applyFont="1" applyFill="1" applyAlignment="1">
      <alignment horizontal="right"/>
    </xf>
    <xf numFmtId="10" fontId="18" fillId="6" borderId="0" xfId="2" applyNumberFormat="1" applyFont="1" applyFill="1" applyAlignment="1">
      <alignment horizontal="right"/>
    </xf>
    <xf numFmtId="10" fontId="18" fillId="2" borderId="0" xfId="2" applyNumberFormat="1" applyFont="1" applyFill="1" applyAlignment="1">
      <alignment horizontal="right"/>
    </xf>
    <xf numFmtId="10" fontId="18" fillId="2" borderId="0" xfId="2" applyNumberFormat="1" applyFont="1" applyFill="1" applyBorder="1" applyAlignment="1">
      <alignment horizontal="right"/>
    </xf>
    <xf numFmtId="167" fontId="18" fillId="6" borderId="0" xfId="2" applyNumberFormat="1" applyFont="1" applyFill="1" applyAlignment="1">
      <alignment horizontal="right"/>
    </xf>
    <xf numFmtId="167" fontId="18" fillId="2" borderId="0" xfId="2" applyNumberFormat="1" applyFont="1" applyFill="1" applyAlignment="1">
      <alignment horizontal="right"/>
    </xf>
    <xf numFmtId="0" fontId="18" fillId="2" borderId="0" xfId="0" applyFont="1" applyFill="1" applyAlignment="1">
      <alignment wrapText="1"/>
    </xf>
    <xf numFmtId="0" fontId="18" fillId="2" borderId="0" xfId="6" applyFont="1" applyFill="1" applyBorder="1" applyAlignment="1">
      <alignment horizontal="left" vertical="center" wrapText="1"/>
    </xf>
    <xf numFmtId="0" fontId="18" fillId="2" borderId="0" xfId="0" applyFont="1" applyFill="1" applyBorder="1" applyAlignment="1">
      <alignment vertical="center" wrapText="1"/>
    </xf>
    <xf numFmtId="0" fontId="17" fillId="2" borderId="3" xfId="0" applyFont="1" applyFill="1" applyBorder="1" applyAlignment="1">
      <alignment horizontal="right"/>
    </xf>
    <xf numFmtId="0" fontId="16" fillId="6" borderId="3" xfId="0" applyFont="1" applyFill="1" applyBorder="1" applyAlignment="1">
      <alignment horizontal="right"/>
    </xf>
    <xf numFmtId="0" fontId="16" fillId="6" borderId="3" xfId="0" applyFont="1" applyFill="1" applyBorder="1" applyAlignment="1">
      <alignment horizontal="right" wrapText="1"/>
    </xf>
    <xf numFmtId="0" fontId="16" fillId="2" borderId="3" xfId="0" applyFont="1" applyFill="1" applyBorder="1" applyAlignment="1">
      <alignment horizontal="right"/>
    </xf>
    <xf numFmtId="0" fontId="16" fillId="2" borderId="3" xfId="0" applyFont="1" applyFill="1" applyBorder="1" applyAlignment="1">
      <alignment horizontal="right" wrapText="1"/>
    </xf>
    <xf numFmtId="10" fontId="18" fillId="6" borderId="3" xfId="0" applyNumberFormat="1" applyFont="1" applyFill="1" applyBorder="1" applyAlignment="1">
      <alignment horizontal="right"/>
    </xf>
    <xf numFmtId="10" fontId="18" fillId="6" borderId="3" xfId="2" applyNumberFormat="1" applyFont="1" applyFill="1" applyBorder="1" applyAlignment="1">
      <alignment horizontal="right"/>
    </xf>
    <xf numFmtId="10" fontId="18" fillId="2" borderId="3" xfId="2" applyNumberFormat="1" applyFont="1" applyFill="1" applyBorder="1" applyAlignment="1">
      <alignment horizontal="right"/>
    </xf>
    <xf numFmtId="10" fontId="18" fillId="2" borderId="3" xfId="2" applyNumberFormat="1" applyFont="1" applyFill="1" applyBorder="1"/>
    <xf numFmtId="164" fontId="18" fillId="6" borderId="3" xfId="13" applyNumberFormat="1" applyFont="1" applyFill="1" applyBorder="1" applyAlignment="1">
      <alignment horizontal="right"/>
    </xf>
    <xf numFmtId="164" fontId="18" fillId="2" borderId="3" xfId="13" applyNumberFormat="1" applyFont="1" applyFill="1" applyBorder="1" applyAlignment="1">
      <alignment horizontal="right"/>
    </xf>
    <xf numFmtId="0" fontId="16" fillId="2" borderId="7" xfId="6" applyFont="1" applyFill="1" applyBorder="1" applyAlignment="1">
      <alignment horizontal="left" vertical="center"/>
    </xf>
    <xf numFmtId="164" fontId="6" fillId="6" borderId="3" xfId="0" applyNumberFormat="1" applyFont="1" applyFill="1" applyBorder="1" applyAlignment="1" applyProtection="1">
      <alignment horizontal="right"/>
      <protection locked="0"/>
    </xf>
    <xf numFmtId="164" fontId="6" fillId="2" borderId="3" xfId="0" applyNumberFormat="1" applyFont="1" applyFill="1" applyBorder="1" applyAlignment="1" applyProtection="1">
      <alignment horizontal="right"/>
      <protection locked="0"/>
    </xf>
    <xf numFmtId="49" fontId="16" fillId="6" borderId="3" xfId="13" quotePrefix="1" applyNumberFormat="1" applyFont="1" applyFill="1" applyBorder="1" applyAlignment="1">
      <alignment horizontal="right" wrapText="1"/>
    </xf>
    <xf numFmtId="0" fontId="18" fillId="2" borderId="3" xfId="0" applyFont="1" applyFill="1" applyBorder="1" applyAlignment="1">
      <alignment horizontal="left" wrapText="1"/>
    </xf>
    <xf numFmtId="0" fontId="16" fillId="2" borderId="0" xfId="0" applyFont="1" applyFill="1" applyBorder="1" applyAlignment="1">
      <alignment vertical="center" wrapText="1"/>
    </xf>
    <xf numFmtId="0" fontId="18" fillId="2" borderId="3" xfId="6" applyFont="1" applyFill="1" applyBorder="1" applyAlignment="1">
      <alignment horizontal="left" vertical="center" wrapText="1"/>
    </xf>
    <xf numFmtId="0" fontId="17" fillId="2" borderId="3" xfId="0" applyFont="1" applyFill="1" applyBorder="1" applyAlignment="1">
      <alignment horizontal="left" vertical="center" wrapText="1"/>
    </xf>
    <xf numFmtId="164" fontId="17" fillId="2" borderId="3" xfId="0" applyNumberFormat="1" applyFont="1" applyFill="1" applyBorder="1"/>
    <xf numFmtId="0" fontId="16" fillId="2" borderId="9" xfId="0" applyFont="1" applyFill="1" applyBorder="1"/>
    <xf numFmtId="10" fontId="16" fillId="6" borderId="9" xfId="2" applyNumberFormat="1" applyFont="1" applyFill="1" applyBorder="1" applyAlignment="1">
      <alignment horizontal="right"/>
    </xf>
    <xf numFmtId="10" fontId="16" fillId="2" borderId="9" xfId="2" applyNumberFormat="1" applyFont="1" applyFill="1" applyBorder="1" applyAlignment="1">
      <alignment horizontal="right"/>
    </xf>
    <xf numFmtId="0" fontId="16" fillId="2" borderId="9" xfId="6" applyFont="1" applyFill="1" applyBorder="1" applyAlignment="1">
      <alignment horizontal="left" vertical="center" wrapText="1"/>
    </xf>
    <xf numFmtId="164" fontId="16" fillId="6" borderId="9" xfId="0" applyNumberFormat="1" applyFont="1" applyFill="1" applyBorder="1" applyAlignment="1" applyProtection="1">
      <alignment horizontal="right"/>
      <protection locked="0"/>
    </xf>
    <xf numFmtId="164" fontId="16" fillId="2" borderId="9" xfId="0" applyNumberFormat="1" applyFont="1" applyFill="1" applyBorder="1" applyAlignment="1" applyProtection="1">
      <alignment horizontal="right"/>
      <protection locked="0"/>
    </xf>
    <xf numFmtId="0" fontId="18" fillId="2" borderId="8" xfId="6" applyFont="1" applyFill="1" applyBorder="1" applyAlignment="1">
      <alignment horizontal="left" vertical="center"/>
    </xf>
    <xf numFmtId="49" fontId="16" fillId="6" borderId="3" xfId="13" quotePrefix="1" applyNumberFormat="1" applyFont="1" applyFill="1" applyBorder="1" applyAlignment="1">
      <alignment horizontal="right" vertical="top"/>
    </xf>
    <xf numFmtId="49" fontId="16" fillId="2" borderId="3" xfId="13" quotePrefix="1" applyNumberFormat="1" applyFont="1" applyFill="1" applyBorder="1" applyAlignment="1">
      <alignment horizontal="right" vertical="top"/>
    </xf>
    <xf numFmtId="9" fontId="18" fillId="6" borderId="0" xfId="2" applyFont="1" applyFill="1" applyAlignment="1">
      <alignment horizontal="right"/>
    </xf>
    <xf numFmtId="9" fontId="18" fillId="2" borderId="0" xfId="2" applyFont="1" applyFill="1" applyAlignment="1">
      <alignment horizontal="right"/>
    </xf>
    <xf numFmtId="0" fontId="18" fillId="2" borderId="0" xfId="0" applyFont="1" applyFill="1" applyBorder="1"/>
    <xf numFmtId="165" fontId="18" fillId="2" borderId="8" xfId="0" applyNumberFormat="1" applyFont="1" applyFill="1" applyBorder="1"/>
    <xf numFmtId="165" fontId="16" fillId="2" borderId="0" xfId="0" applyNumberFormat="1" applyFont="1" applyFill="1" applyBorder="1"/>
    <xf numFmtId="14" fontId="16" fillId="6" borderId="3" xfId="0" applyNumberFormat="1" applyFont="1" applyFill="1" applyBorder="1" applyAlignment="1">
      <alignment horizontal="right"/>
    </xf>
    <xf numFmtId="14" fontId="16" fillId="2" borderId="3" xfId="0" applyNumberFormat="1" applyFont="1" applyFill="1" applyBorder="1" applyAlignment="1">
      <alignment horizontal="right"/>
    </xf>
    <xf numFmtId="0" fontId="22" fillId="6" borderId="0" xfId="0" applyFont="1" applyFill="1"/>
    <xf numFmtId="164" fontId="18" fillId="6" borderId="0" xfId="0" applyNumberFormat="1" applyFont="1" applyFill="1" applyBorder="1" applyAlignment="1" applyProtection="1">
      <alignment vertical="top"/>
      <protection locked="0"/>
    </xf>
    <xf numFmtId="164" fontId="18" fillId="2" borderId="0" xfId="0" applyNumberFormat="1" applyFont="1" applyFill="1" applyBorder="1" applyAlignment="1" applyProtection="1">
      <alignment horizontal="right" vertical="center"/>
      <protection locked="0"/>
    </xf>
    <xf numFmtId="164" fontId="18" fillId="6" borderId="8" xfId="0" applyNumberFormat="1" applyFont="1" applyFill="1" applyBorder="1" applyAlignment="1" applyProtection="1">
      <alignment vertical="top"/>
      <protection locked="0"/>
    </xf>
    <xf numFmtId="164" fontId="18" fillId="2" borderId="8" xfId="0" applyNumberFormat="1" applyFont="1" applyFill="1" applyBorder="1" applyAlignment="1" applyProtection="1">
      <alignment horizontal="right" vertical="center"/>
      <protection locked="0"/>
    </xf>
    <xf numFmtId="164" fontId="16" fillId="6" borderId="0" xfId="0" applyNumberFormat="1" applyFont="1" applyFill="1" applyBorder="1" applyAlignment="1" applyProtection="1">
      <alignment vertical="top"/>
      <protection locked="0"/>
    </xf>
    <xf numFmtId="165" fontId="16" fillId="2" borderId="0" xfId="1" applyNumberFormat="1" applyFont="1" applyFill="1" applyBorder="1"/>
    <xf numFmtId="0" fontId="20" fillId="2" borderId="0" xfId="0" applyFont="1" applyFill="1"/>
    <xf numFmtId="165" fontId="18" fillId="2" borderId="0" xfId="1" applyNumberFormat="1" applyFont="1" applyFill="1"/>
    <xf numFmtId="164" fontId="18" fillId="6" borderId="3" xfId="0" applyNumberFormat="1" applyFont="1" applyFill="1" applyBorder="1" applyAlignment="1" applyProtection="1">
      <alignment vertical="top"/>
      <protection locked="0"/>
    </xf>
    <xf numFmtId="165" fontId="18" fillId="2" borderId="3" xfId="1" applyNumberFormat="1" applyFont="1" applyFill="1" applyBorder="1"/>
    <xf numFmtId="165" fontId="16" fillId="2" borderId="0" xfId="1" applyNumberFormat="1" applyFont="1" applyFill="1"/>
    <xf numFmtId="43" fontId="22" fillId="6" borderId="0" xfId="1" applyFont="1" applyFill="1"/>
    <xf numFmtId="165" fontId="17" fillId="2" borderId="0" xfId="1" applyNumberFormat="1" applyFont="1" applyFill="1"/>
    <xf numFmtId="0" fontId="16" fillId="2" borderId="9" xfId="0" applyFont="1" applyFill="1" applyBorder="1" applyAlignment="1">
      <alignment wrapText="1"/>
    </xf>
    <xf numFmtId="164" fontId="16" fillId="6" borderId="9" xfId="0" applyNumberFormat="1" applyFont="1" applyFill="1" applyBorder="1" applyAlignment="1" applyProtection="1">
      <protection locked="0"/>
    </xf>
    <xf numFmtId="165" fontId="16" fillId="2" borderId="9" xfId="1" applyNumberFormat="1" applyFont="1" applyFill="1" applyBorder="1"/>
    <xf numFmtId="0" fontId="7" fillId="6" borderId="0" xfId="0" applyNumberFormat="1" applyFont="1" applyFill="1" applyBorder="1" applyAlignment="1" applyProtection="1">
      <alignment vertical="top"/>
      <protection locked="0"/>
    </xf>
    <xf numFmtId="0" fontId="6" fillId="2" borderId="0" xfId="0" applyNumberFormat="1" applyFont="1" applyFill="1" applyBorder="1" applyAlignment="1" applyProtection="1">
      <alignment vertical="top"/>
      <protection locked="0"/>
    </xf>
    <xf numFmtId="164" fontId="18" fillId="2" borderId="0" xfId="0" applyNumberFormat="1" applyFont="1" applyFill="1" applyBorder="1" applyAlignment="1" applyProtection="1">
      <alignment vertical="top"/>
      <protection locked="0"/>
    </xf>
    <xf numFmtId="164" fontId="18" fillId="2" borderId="3" xfId="0" applyNumberFormat="1" applyFont="1" applyFill="1" applyBorder="1" applyAlignment="1" applyProtection="1">
      <alignment vertical="top"/>
      <protection locked="0"/>
    </xf>
    <xf numFmtId="164" fontId="16" fillId="2" borderId="0" xfId="0" applyNumberFormat="1" applyFont="1" applyFill="1" applyBorder="1" applyAlignment="1" applyProtection="1">
      <alignment vertical="top"/>
      <protection locked="0"/>
    </xf>
    <xf numFmtId="0" fontId="18" fillId="2" borderId="3" xfId="0" applyNumberFormat="1" applyFont="1" applyFill="1" applyBorder="1" applyAlignment="1" applyProtection="1">
      <alignment vertical="top" wrapText="1"/>
      <protection locked="0"/>
    </xf>
    <xf numFmtId="164" fontId="20" fillId="2" borderId="0" xfId="0" applyNumberFormat="1" applyFont="1" applyFill="1" applyBorder="1" applyAlignment="1" applyProtection="1">
      <alignment vertical="top"/>
      <protection locked="0"/>
    </xf>
    <xf numFmtId="164" fontId="16" fillId="6" borderId="7" xfId="0" applyNumberFormat="1" applyFont="1" applyFill="1" applyBorder="1" applyAlignment="1" applyProtection="1">
      <alignment vertical="top"/>
      <protection locked="0"/>
    </xf>
    <xf numFmtId="164" fontId="16" fillId="2" borderId="7" xfId="0" applyNumberFormat="1" applyFont="1" applyFill="1" applyBorder="1" applyAlignment="1" applyProtection="1">
      <alignment vertical="top"/>
      <protection locked="0"/>
    </xf>
    <xf numFmtId="0" fontId="18" fillId="2" borderId="3" xfId="0" quotePrefix="1" applyNumberFormat="1" applyFont="1" applyFill="1" applyBorder="1" applyAlignment="1" applyProtection="1">
      <alignment vertical="top"/>
      <protection locked="0"/>
    </xf>
    <xf numFmtId="0" fontId="16" fillId="2" borderId="3" xfId="0" applyNumberFormat="1" applyFont="1" applyFill="1" applyBorder="1" applyAlignment="1" applyProtection="1">
      <alignment horizontal="center" vertical="top" wrapText="1"/>
      <protection locked="0"/>
    </xf>
    <xf numFmtId="0" fontId="16" fillId="2" borderId="3" xfId="0" applyFont="1" applyFill="1" applyBorder="1" applyAlignment="1">
      <alignment horizontal="center" vertical="top" wrapText="1"/>
    </xf>
    <xf numFmtId="0" fontId="16" fillId="2" borderId="3" xfId="0" applyFont="1" applyFill="1" applyBorder="1" applyAlignment="1">
      <alignment horizontal="center" vertical="center" wrapText="1"/>
    </xf>
    <xf numFmtId="0" fontId="18" fillId="2" borderId="0" xfId="0" applyFont="1" applyFill="1" applyBorder="1" applyAlignment="1">
      <alignment wrapText="1"/>
    </xf>
    <xf numFmtId="164" fontId="18" fillId="2" borderId="0" xfId="0" applyNumberFormat="1" applyFont="1" applyFill="1" applyBorder="1" applyAlignment="1" applyProtection="1">
      <protection locked="0"/>
    </xf>
    <xf numFmtId="0" fontId="18" fillId="2" borderId="0" xfId="0" applyNumberFormat="1" applyFont="1" applyFill="1" applyBorder="1" applyAlignment="1" applyProtection="1">
      <protection locked="0"/>
    </xf>
    <xf numFmtId="0" fontId="16" fillId="2" borderId="0" xfId="0" applyFont="1" applyFill="1" applyBorder="1" applyAlignment="1">
      <alignment wrapText="1"/>
    </xf>
    <xf numFmtId="164" fontId="16" fillId="2" borderId="0" xfId="0" applyNumberFormat="1" applyFont="1" applyFill="1" applyBorder="1" applyAlignment="1" applyProtection="1">
      <protection locked="0"/>
    </xf>
    <xf numFmtId="0" fontId="11" fillId="6" borderId="10" xfId="3" applyFont="1" applyFill="1" applyBorder="1" applyAlignment="1">
      <alignment vertical="center"/>
    </xf>
    <xf numFmtId="0" fontId="11" fillId="6" borderId="7" xfId="3" applyFont="1" applyFill="1" applyBorder="1" applyAlignment="1">
      <alignment vertical="center"/>
    </xf>
    <xf numFmtId="0" fontId="11" fillId="6" borderId="11" xfId="3" applyFont="1" applyFill="1" applyBorder="1" applyAlignment="1">
      <alignment vertical="center"/>
    </xf>
    <xf numFmtId="0" fontId="23" fillId="6" borderId="10" xfId="3" applyFont="1" applyFill="1" applyBorder="1" applyAlignment="1">
      <alignment vertical="center"/>
    </xf>
    <xf numFmtId="0" fontId="23" fillId="6" borderId="7" xfId="3" applyFont="1" applyFill="1" applyBorder="1" applyAlignment="1">
      <alignment vertical="center"/>
    </xf>
    <xf numFmtId="0" fontId="23" fillId="6" borderId="11" xfId="3" applyFont="1" applyFill="1" applyBorder="1" applyAlignment="1">
      <alignment vertical="center" wrapText="1"/>
    </xf>
    <xf numFmtId="0" fontId="23" fillId="6" borderId="6" xfId="3" applyFont="1" applyFill="1" applyBorder="1" applyAlignment="1">
      <alignment vertical="center" wrapText="1"/>
    </xf>
    <xf numFmtId="0" fontId="16" fillId="2" borderId="0" xfId="0" applyFont="1" applyFill="1" applyBorder="1" applyAlignment="1">
      <alignment horizontal="center"/>
    </xf>
    <xf numFmtId="9" fontId="18" fillId="6" borderId="0" xfId="2" applyNumberFormat="1" applyFont="1" applyFill="1" applyBorder="1" applyAlignment="1" applyProtection="1">
      <alignment horizontal="right"/>
      <protection locked="0"/>
    </xf>
    <xf numFmtId="9" fontId="18" fillId="2" borderId="0" xfId="2" applyNumberFormat="1" applyFont="1" applyFill="1" applyBorder="1" applyAlignment="1" applyProtection="1">
      <alignment horizontal="right"/>
      <protection locked="0"/>
    </xf>
    <xf numFmtId="9" fontId="18" fillId="6" borderId="3" xfId="2" applyNumberFormat="1" applyFont="1" applyFill="1" applyBorder="1" applyAlignment="1" applyProtection="1">
      <alignment horizontal="right"/>
      <protection locked="0"/>
    </xf>
    <xf numFmtId="165" fontId="18" fillId="2" borderId="3" xfId="1" applyNumberFormat="1" applyFont="1" applyFill="1" applyBorder="1" applyAlignment="1">
      <alignment horizontal="right"/>
    </xf>
    <xf numFmtId="9" fontId="18" fillId="2" borderId="3" xfId="2" applyNumberFormat="1" applyFont="1" applyFill="1" applyBorder="1" applyAlignment="1" applyProtection="1">
      <alignment horizontal="right"/>
      <protection locked="0"/>
    </xf>
    <xf numFmtId="9" fontId="18" fillId="6" borderId="8" xfId="2" applyNumberFormat="1" applyFont="1" applyFill="1" applyBorder="1" applyAlignment="1" applyProtection="1">
      <alignment horizontal="right"/>
      <protection locked="0"/>
    </xf>
    <xf numFmtId="9" fontId="18" fillId="2" borderId="8" xfId="2" applyNumberFormat="1" applyFont="1" applyFill="1" applyBorder="1" applyAlignment="1" applyProtection="1">
      <alignment horizontal="right"/>
      <protection locked="0"/>
    </xf>
    <xf numFmtId="9" fontId="16" fillId="6" borderId="0" xfId="2" applyNumberFormat="1" applyFont="1" applyFill="1" applyBorder="1" applyAlignment="1" applyProtection="1">
      <alignment horizontal="right"/>
      <protection locked="0"/>
    </xf>
    <xf numFmtId="9" fontId="16" fillId="2" borderId="0" xfId="2" applyNumberFormat="1" applyFont="1" applyFill="1" applyBorder="1" applyAlignment="1" applyProtection="1">
      <alignment horizontal="right"/>
      <protection locked="0"/>
    </xf>
    <xf numFmtId="9" fontId="18" fillId="6" borderId="0" xfId="8" applyNumberFormat="1" applyFont="1" applyFill="1" applyBorder="1" applyAlignment="1" applyProtection="1">
      <alignment vertical="top"/>
      <protection locked="0"/>
    </xf>
    <xf numFmtId="9" fontId="18" fillId="2" borderId="0" xfId="0" applyNumberFormat="1" applyFont="1" applyFill="1"/>
    <xf numFmtId="9" fontId="18" fillId="6" borderId="8" xfId="8" applyNumberFormat="1" applyFont="1" applyFill="1" applyBorder="1" applyAlignment="1" applyProtection="1">
      <alignment vertical="top"/>
      <protection locked="0"/>
    </xf>
    <xf numFmtId="9" fontId="18" fillId="2" borderId="8" xfId="0" applyNumberFormat="1" applyFont="1" applyFill="1" applyBorder="1"/>
    <xf numFmtId="9" fontId="18" fillId="6" borderId="0" xfId="2" applyNumberFormat="1" applyFont="1" applyFill="1" applyBorder="1" applyAlignment="1" applyProtection="1">
      <alignment vertical="top"/>
      <protection locked="0"/>
    </xf>
    <xf numFmtId="9" fontId="18" fillId="6" borderId="8" xfId="2" applyNumberFormat="1" applyFont="1" applyFill="1" applyBorder="1" applyAlignment="1" applyProtection="1">
      <alignment vertical="top"/>
      <protection locked="0"/>
    </xf>
    <xf numFmtId="0" fontId="17" fillId="2" borderId="0" xfId="0" applyFont="1" applyFill="1" applyBorder="1"/>
    <xf numFmtId="0" fontId="0" fillId="2" borderId="0" xfId="0" applyFill="1" applyBorder="1"/>
    <xf numFmtId="9" fontId="18" fillId="2" borderId="0" xfId="0" applyNumberFormat="1" applyFont="1" applyFill="1" applyBorder="1"/>
    <xf numFmtId="9" fontId="16" fillId="2" borderId="0" xfId="0" applyNumberFormat="1" applyFont="1" applyFill="1" applyBorder="1"/>
    <xf numFmtId="9" fontId="17" fillId="2" borderId="0" xfId="0" applyNumberFormat="1" applyFont="1" applyFill="1" applyBorder="1"/>
    <xf numFmtId="0" fontId="12" fillId="2" borderId="0" xfId="0" applyFont="1" applyFill="1" applyBorder="1"/>
    <xf numFmtId="49" fontId="20" fillId="2" borderId="0" xfId="13" quotePrefix="1" applyNumberFormat="1" applyFont="1" applyFill="1" applyBorder="1" applyAlignment="1">
      <alignment horizontal="right" wrapText="1"/>
    </xf>
    <xf numFmtId="164" fontId="18" fillId="2" borderId="0" xfId="13" applyNumberFormat="1" applyFont="1" applyFill="1" applyBorder="1" applyAlignment="1">
      <alignment horizontal="right"/>
    </xf>
    <xf numFmtId="164" fontId="16" fillId="2" borderId="0" xfId="13" applyNumberFormat="1" applyFont="1" applyFill="1" applyBorder="1" applyAlignment="1">
      <alignment horizontal="right"/>
    </xf>
    <xf numFmtId="167" fontId="18" fillId="2" borderId="0" xfId="2" applyNumberFormat="1" applyFont="1" applyFill="1" applyBorder="1" applyAlignment="1">
      <alignment horizontal="right"/>
    </xf>
    <xf numFmtId="0" fontId="18" fillId="6" borderId="3" xfId="0" applyNumberFormat="1" applyFont="1" applyFill="1" applyBorder="1" applyAlignment="1">
      <alignment horizontal="right"/>
    </xf>
    <xf numFmtId="9" fontId="16" fillId="6" borderId="0" xfId="0" applyNumberFormat="1" applyFont="1" applyFill="1" applyBorder="1" applyAlignment="1" applyProtection="1">
      <alignment horizontal="right"/>
      <protection locked="0"/>
    </xf>
    <xf numFmtId="14" fontId="16" fillId="6" borderId="3" xfId="14" applyNumberFormat="1" applyFont="1" applyFill="1" applyBorder="1" applyAlignment="1">
      <alignment horizontal="right" wrapText="1"/>
    </xf>
    <xf numFmtId="0" fontId="2" fillId="2" borderId="14" xfId="7" applyFont="1" applyFill="1" applyBorder="1" applyAlignment="1">
      <alignment horizontal="left" vertical="top" wrapText="1"/>
    </xf>
    <xf numFmtId="3" fontId="18" fillId="2" borderId="0" xfId="1" applyNumberFormat="1" applyFont="1" applyFill="1" applyAlignment="1">
      <alignment horizontal="right"/>
    </xf>
    <xf numFmtId="0" fontId="13" fillId="0" borderId="0" xfId="5" applyFont="1" applyFill="1" applyBorder="1" applyAlignment="1" applyProtection="1">
      <alignment horizontal="center" vertical="center"/>
    </xf>
    <xf numFmtId="0" fontId="25" fillId="2" borderId="0" xfId="5" applyFont="1" applyFill="1"/>
    <xf numFmtId="0" fontId="25" fillId="2" borderId="0" xfId="5" applyFont="1" applyFill="1" applyAlignment="1">
      <alignment wrapText="1"/>
    </xf>
    <xf numFmtId="0" fontId="25" fillId="6" borderId="6" xfId="5" applyFont="1" applyFill="1" applyBorder="1" applyAlignment="1" applyProtection="1">
      <alignment horizontal="center" vertical="center"/>
    </xf>
    <xf numFmtId="9" fontId="18" fillId="6" borderId="12" xfId="8" applyNumberFormat="1" applyFont="1" applyFill="1" applyBorder="1" applyAlignment="1" applyProtection="1">
      <alignment vertical="top"/>
      <protection locked="0"/>
    </xf>
    <xf numFmtId="9" fontId="18" fillId="6" borderId="0" xfId="8" applyNumberFormat="1" applyFont="1" applyFill="1" applyBorder="1" applyAlignment="1" applyProtection="1">
      <alignment vertical="top"/>
      <protection locked="0"/>
    </xf>
    <xf numFmtId="9" fontId="18" fillId="6" borderId="8" xfId="8" applyNumberFormat="1" applyFont="1" applyFill="1" applyBorder="1" applyAlignment="1" applyProtection="1">
      <alignment vertical="top"/>
      <protection locked="0"/>
    </xf>
    <xf numFmtId="9" fontId="16" fillId="6" borderId="13" xfId="8" applyNumberFormat="1" applyFont="1" applyFill="1" applyBorder="1" applyAlignment="1" applyProtection="1">
      <alignment vertical="top"/>
      <protection locked="0"/>
    </xf>
    <xf numFmtId="9" fontId="18" fillId="2" borderId="12" xfId="8" applyNumberFormat="1" applyFont="1" applyFill="1" applyBorder="1" applyAlignment="1" applyProtection="1">
      <alignment vertical="top"/>
      <protection locked="0"/>
    </xf>
    <xf numFmtId="9" fontId="18" fillId="2" borderId="0" xfId="8" applyNumberFormat="1" applyFont="1" applyFill="1" applyBorder="1" applyAlignment="1" applyProtection="1">
      <alignment vertical="top"/>
      <protection locked="0"/>
    </xf>
    <xf numFmtId="9" fontId="18" fillId="2" borderId="8" xfId="0" applyNumberFormat="1" applyFont="1" applyFill="1" applyBorder="1" applyAlignment="1"/>
    <xf numFmtId="9" fontId="16" fillId="2" borderId="13" xfId="0" applyNumberFormat="1" applyFont="1" applyFill="1" applyBorder="1" applyAlignment="1"/>
    <xf numFmtId="0" fontId="16" fillId="2" borderId="0" xfId="0" applyFont="1" applyFill="1" applyBorder="1" applyAlignment="1">
      <alignment horizontal="center"/>
    </xf>
    <xf numFmtId="9" fontId="18" fillId="6" borderId="0" xfId="17" applyFont="1" applyFill="1" applyBorder="1" applyAlignment="1" applyProtection="1">
      <alignment horizontal="right" vertical="top"/>
      <protection locked="0"/>
    </xf>
    <xf numFmtId="170" fontId="18" fillId="6" borderId="0" xfId="0" applyNumberFormat="1" applyFont="1" applyFill="1" applyBorder="1" applyAlignment="1" applyProtection="1">
      <alignment horizontal="right" vertical="top"/>
      <protection locked="0"/>
    </xf>
    <xf numFmtId="0" fontId="16" fillId="6" borderId="3" xfId="0" applyNumberFormat="1" applyFont="1" applyFill="1" applyBorder="1" applyAlignment="1" applyProtection="1">
      <alignment horizontal="right" wrapText="1"/>
      <protection locked="0"/>
    </xf>
    <xf numFmtId="0" fontId="16" fillId="2" borderId="3" xfId="0" applyNumberFormat="1" applyFont="1" applyFill="1" applyBorder="1" applyAlignment="1" applyProtection="1">
      <alignment horizontal="right" wrapText="1"/>
      <protection locked="0"/>
    </xf>
    <xf numFmtId="0" fontId="16" fillId="2" borderId="3" xfId="6" applyFont="1" applyFill="1" applyBorder="1" applyAlignment="1">
      <alignment horizontal="right" wrapText="1"/>
    </xf>
    <xf numFmtId="167" fontId="18" fillId="6" borderId="0" xfId="17" applyNumberFormat="1" applyFont="1" applyFill="1" applyBorder="1" applyAlignment="1" applyProtection="1">
      <alignment horizontal="right"/>
      <protection locked="0"/>
    </xf>
    <xf numFmtId="167" fontId="18" fillId="2" borderId="0" xfId="17" applyNumberFormat="1" applyFont="1" applyFill="1" applyBorder="1" applyAlignment="1" applyProtection="1">
      <alignment horizontal="right"/>
      <protection locked="0"/>
    </xf>
    <xf numFmtId="167" fontId="18" fillId="2" borderId="0" xfId="17" applyNumberFormat="1" applyFont="1" applyFill="1" applyBorder="1" applyAlignment="1">
      <alignment horizontal="right"/>
    </xf>
    <xf numFmtId="10" fontId="18" fillId="6" borderId="0" xfId="17" applyNumberFormat="1" applyFont="1" applyFill="1" applyBorder="1" applyAlignment="1" applyProtection="1">
      <alignment horizontal="right"/>
      <protection locked="0"/>
    </xf>
    <xf numFmtId="10" fontId="18" fillId="2" borderId="0" xfId="17" applyNumberFormat="1" applyFont="1" applyFill="1" applyBorder="1" applyAlignment="1" applyProtection="1">
      <alignment horizontal="right"/>
      <protection locked="0"/>
    </xf>
    <xf numFmtId="10" fontId="18" fillId="2" borderId="0" xfId="17" quotePrefix="1" applyNumberFormat="1" applyFont="1" applyFill="1" applyBorder="1" applyAlignment="1" applyProtection="1">
      <alignment horizontal="right"/>
      <protection locked="0"/>
    </xf>
    <xf numFmtId="10" fontId="18" fillId="2" borderId="0" xfId="17" applyNumberFormat="1" applyFont="1" applyFill="1" applyBorder="1" applyAlignment="1">
      <alignment horizontal="right"/>
    </xf>
    <xf numFmtId="167" fontId="18" fillId="2" borderId="0" xfId="2" applyNumberFormat="1" applyFont="1" applyFill="1" applyBorder="1" applyAlignment="1" applyProtection="1">
      <alignment horizontal="right"/>
      <protection locked="0"/>
    </xf>
    <xf numFmtId="167" fontId="18" fillId="2" borderId="8" xfId="17" applyNumberFormat="1" applyFont="1" applyFill="1" applyBorder="1" applyAlignment="1" applyProtection="1">
      <alignment horizontal="right"/>
      <protection locked="0"/>
    </xf>
    <xf numFmtId="167" fontId="16" fillId="6" borderId="0" xfId="17" applyNumberFormat="1" applyFont="1" applyFill="1" applyBorder="1" applyAlignment="1" applyProtection="1">
      <alignment horizontal="right"/>
      <protection locked="0"/>
    </xf>
    <xf numFmtId="0" fontId="16" fillId="2" borderId="0" xfId="9" applyNumberFormat="1" applyFont="1" applyFill="1" applyBorder="1" applyAlignment="1">
      <alignment vertical="center" wrapText="1"/>
    </xf>
    <xf numFmtId="167" fontId="18" fillId="2" borderId="0" xfId="17" applyNumberFormat="1" applyFont="1" applyFill="1"/>
    <xf numFmtId="9" fontId="16" fillId="2" borderId="0" xfId="17" applyNumberFormat="1" applyFont="1" applyFill="1"/>
    <xf numFmtId="14" fontId="16" fillId="6" borderId="3" xfId="0" applyNumberFormat="1" applyFont="1" applyFill="1" applyBorder="1" applyAlignment="1">
      <alignment horizontal="center" wrapText="1"/>
    </xf>
    <xf numFmtId="14" fontId="16" fillId="2" borderId="3" xfId="0" applyNumberFormat="1" applyFont="1" applyFill="1" applyBorder="1" applyAlignment="1">
      <alignment horizontal="center" wrapText="1"/>
    </xf>
    <xf numFmtId="0" fontId="16" fillId="6" borderId="3" xfId="0" applyNumberFormat="1" applyFont="1" applyFill="1" applyBorder="1" applyAlignment="1" applyProtection="1">
      <alignment horizontal="right" vertical="top" wrapText="1"/>
      <protection locked="0"/>
    </xf>
    <xf numFmtId="0" fontId="16" fillId="2" borderId="3" xfId="0" applyNumberFormat="1" applyFont="1" applyFill="1" applyBorder="1" applyAlignment="1" applyProtection="1">
      <alignment horizontal="right" vertical="top" wrapText="1"/>
      <protection locked="0"/>
    </xf>
    <xf numFmtId="0" fontId="16" fillId="2" borderId="7" xfId="0" applyNumberFormat="1" applyFont="1" applyFill="1" applyBorder="1" applyAlignment="1" applyProtection="1">
      <alignment vertical="top" wrapText="1"/>
      <protection locked="0"/>
    </xf>
    <xf numFmtId="0" fontId="26" fillId="2" borderId="0" xfId="0" quotePrefix="1" applyNumberFormat="1" applyFont="1" applyFill="1" applyBorder="1" applyAlignment="1" applyProtection="1">
      <alignment vertical="top"/>
      <protection locked="0"/>
    </xf>
    <xf numFmtId="0" fontId="19" fillId="2" borderId="0" xfId="4" applyFont="1" applyFill="1" applyAlignment="1">
      <alignment horizontal="left" vertical="center" wrapText="1"/>
    </xf>
    <xf numFmtId="0" fontId="1" fillId="2" borderId="0" xfId="4" applyFont="1" applyFill="1" applyAlignment="1">
      <alignment horizontal="left" vertical="center" wrapText="1"/>
    </xf>
    <xf numFmtId="0" fontId="16" fillId="2" borderId="0" xfId="0" applyFont="1" applyFill="1" applyBorder="1" applyAlignment="1">
      <alignment horizontal="center"/>
    </xf>
    <xf numFmtId="49" fontId="16" fillId="6" borderId="3" xfId="0" applyNumberFormat="1" applyFont="1" applyFill="1" applyBorder="1" applyAlignment="1">
      <alignment horizontal="center"/>
    </xf>
    <xf numFmtId="0" fontId="16" fillId="2" borderId="3" xfId="0" applyFont="1" applyFill="1" applyBorder="1" applyAlignment="1">
      <alignment horizontal="center"/>
    </xf>
    <xf numFmtId="0" fontId="16" fillId="6" borderId="0" xfId="0" applyFont="1" applyFill="1" applyBorder="1" applyAlignment="1">
      <alignment horizontal="center"/>
    </xf>
    <xf numFmtId="0" fontId="16" fillId="2" borderId="0" xfId="0" applyFont="1" applyFill="1" applyBorder="1" applyAlignment="1">
      <alignment horizontal="center" wrapText="1"/>
    </xf>
    <xf numFmtId="0" fontId="16" fillId="6" borderId="3" xfId="0" applyFont="1" applyFill="1" applyBorder="1" applyAlignment="1">
      <alignment horizontal="center"/>
    </xf>
    <xf numFmtId="0" fontId="0" fillId="0" borderId="3" xfId="0" applyBorder="1" applyAlignment="1">
      <alignment horizontal="center"/>
    </xf>
    <xf numFmtId="49" fontId="16" fillId="2" borderId="3" xfId="13" quotePrefix="1" applyNumberFormat="1" applyFont="1" applyFill="1" applyBorder="1" applyAlignment="1">
      <alignment horizontal="right" wrapText="1"/>
    </xf>
    <xf numFmtId="49" fontId="16" fillId="2" borderId="0" xfId="13" quotePrefix="1" applyNumberFormat="1" applyFont="1" applyFill="1" applyAlignment="1">
      <alignment horizontal="right" wrapText="1"/>
    </xf>
    <xf numFmtId="169" fontId="16" fillId="2" borderId="3" xfId="0" quotePrefix="1" applyNumberFormat="1" applyFont="1" applyFill="1" applyBorder="1" applyAlignment="1">
      <alignment horizontal="right"/>
    </xf>
    <xf numFmtId="169" fontId="16" fillId="2" borderId="3" xfId="0" quotePrefix="1" applyNumberFormat="1" applyFont="1" applyFill="1" applyBorder="1" applyAlignment="1">
      <alignment horizontal="right" wrapText="1"/>
    </xf>
  </cellXfs>
  <cellStyles count="18">
    <cellStyle name="Comma" xfId="1"/>
    <cellStyle name="Hyperlink" xfId="5" builtinId="8"/>
    <cellStyle name="Normal 13" xfId="3"/>
    <cellStyle name="Normal 9" xfId="4"/>
    <cellStyle name="Normal_Tabellen Jaarverslag versie 2" xfId="13"/>
    <cellStyle name="Normal_Tabellen Jaarverslag versie 2_Lous 2 2" xfId="6"/>
    <cellStyle name="Percent" xfId="2"/>
    <cellStyle name="Procent" xfId="17" builtinId="5"/>
    <cellStyle name="SAS FM Column header" xfId="15"/>
    <cellStyle name="SAS FM Row header" xfId="16"/>
    <cellStyle name="SAS FM Totaal 4 2 3" xfId="9"/>
    <cellStyle name="Standaard" xfId="0" builtinId="0"/>
    <cellStyle name="Standaard 3 2 2 2" xfId="10"/>
    <cellStyle name="Standaard 4" xfId="14"/>
    <cellStyle name="Standaard 5" xfId="12"/>
    <cellStyle name="Standaard_Tabellen_risicoparagraaf_final_2011" xfId="7"/>
    <cellStyle name="Stijl 1 2" xfId="8"/>
    <cellStyle name="Stijl 1 2 2" xfId="11"/>
  </cellStyles>
  <dxfs count="787">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s>
  <tableStyles count="0" defaultTableStyle="TableStyleMedium2" defaultPivotStyle="PivotStyleLight16"/>
  <colors>
    <mruColors>
      <color rgb="FF009CDE"/>
      <color rgb="FFE3F4FD"/>
      <color rgb="FF4B4F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0</xdr:rowOff>
    </xdr:from>
    <xdr:to>
      <xdr:col>1</xdr:col>
      <xdr:colOff>2200275</xdr:colOff>
      <xdr:row>4</xdr:row>
      <xdr:rowOff>5256</xdr:rowOff>
    </xdr:to>
    <xdr:pic>
      <xdr:nvPicPr>
        <xdr:cNvPr id="3" name="Afbeelding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61925"/>
          <a:ext cx="2295525" cy="491031"/>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Volksbank_Factsheet_HY18.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D19"/>
  <sheetViews>
    <sheetView showGridLines="0" tabSelected="1" zoomScaleNormal="100" workbookViewId="0"/>
  </sheetViews>
  <sheetFormatPr defaultColWidth="9.140625" defaultRowHeight="12.75"/>
  <cols>
    <col min="1" max="1" width="3.5703125" style="1" customWidth="1"/>
    <col min="2" max="4" width="36.5703125" style="1" customWidth="1"/>
    <col min="5" max="16384" width="9.140625" style="1"/>
  </cols>
  <sheetData>
    <row r="6" spans="2:4" ht="21" customHeight="1">
      <c r="B6" s="229" t="s">
        <v>43</v>
      </c>
      <c r="C6" s="230"/>
      <c r="D6" s="231"/>
    </row>
    <row r="7" spans="2:4" ht="25.5" customHeight="1">
      <c r="B7" s="304" t="s">
        <v>211</v>
      </c>
      <c r="C7" s="304"/>
      <c r="D7" s="304"/>
    </row>
    <row r="8" spans="2:4">
      <c r="B8" s="304" t="s">
        <v>30</v>
      </c>
      <c r="C8" s="304"/>
      <c r="D8" s="304"/>
    </row>
    <row r="9" spans="2:4">
      <c r="B9" s="305"/>
      <c r="C9" s="305"/>
      <c r="D9" s="305"/>
    </row>
    <row r="10" spans="2:4" ht="26.1" customHeight="1">
      <c r="B10" s="232" t="s">
        <v>31</v>
      </c>
      <c r="C10" s="233" t="s">
        <v>32</v>
      </c>
      <c r="D10" s="234" t="s">
        <v>33</v>
      </c>
    </row>
    <row r="11" spans="2:4">
      <c r="B11" s="268" t="s">
        <v>29</v>
      </c>
      <c r="C11" s="268" t="s">
        <v>34</v>
      </c>
      <c r="D11" s="268" t="s">
        <v>37</v>
      </c>
    </row>
    <row r="12" spans="2:4">
      <c r="B12" s="201"/>
      <c r="C12" s="268" t="s">
        <v>35</v>
      </c>
      <c r="D12" s="268" t="s">
        <v>38</v>
      </c>
    </row>
    <row r="13" spans="2:4">
      <c r="B13" s="201"/>
      <c r="C13" s="268" t="s">
        <v>36</v>
      </c>
      <c r="D13" s="268" t="s">
        <v>39</v>
      </c>
    </row>
    <row r="14" spans="2:4">
      <c r="B14" s="11"/>
      <c r="C14" s="11"/>
      <c r="D14" s="11"/>
    </row>
    <row r="15" spans="2:4" ht="26.1" customHeight="1">
      <c r="B15" s="235" t="s">
        <v>352</v>
      </c>
      <c r="C15" s="11"/>
      <c r="D15" s="11"/>
    </row>
    <row r="16" spans="2:4">
      <c r="B16" s="268" t="s">
        <v>40</v>
      </c>
      <c r="C16" s="11"/>
      <c r="D16" s="11"/>
    </row>
    <row r="17" spans="2:4">
      <c r="B17" s="269" t="s">
        <v>41</v>
      </c>
      <c r="C17" s="11"/>
      <c r="D17" s="11"/>
    </row>
    <row r="18" spans="2:4" ht="25.5">
      <c r="B18" s="269" t="s">
        <v>42</v>
      </c>
      <c r="C18" s="11"/>
      <c r="D18" s="11"/>
    </row>
    <row r="19" spans="2:4">
      <c r="B19" s="269" t="s">
        <v>351</v>
      </c>
    </row>
  </sheetData>
  <mergeCells count="3">
    <mergeCell ref="B8:D8"/>
    <mergeCell ref="B7:D7"/>
    <mergeCell ref="B9:D9"/>
  </mergeCells>
  <hyperlinks>
    <hyperlink ref="B11" location="'1.1 Commer. Develop.'!A1" display="1.1 Commercial developments"/>
    <hyperlink ref="C11" location="'2.1 P&amp;L accounts'!A1" display="2.1 Profit and loss accounts"/>
    <hyperlink ref="C12" location="'2.2 Income'!A1" display="2.2 Income"/>
    <hyperlink ref="C13" location="'2.3 Expenses'!A1" display="2.3 Expenses"/>
    <hyperlink ref="D11" location="'3.1 Credit risk'!A1" display="3.1 Credit risk"/>
    <hyperlink ref="D12" location="'3.2 Capital management'!A1" display="3.2 Capital management"/>
    <hyperlink ref="D13" location="'3.3 Liquidity and funding'!A1" display="3.3 Liquidity and funding"/>
    <hyperlink ref="B16" location="'4.1 Consolidated balance sheet'!A1" display="4.1 Consolidated balance sheet"/>
    <hyperlink ref="B17" location="'4.2 Consolidated income stateme'!A1" display="4.2 Consolidated income statement"/>
    <hyperlink ref="B18" location="'4.3 Con. statement of changes i'!A1" display="4.3 Consolidated statement of changes in total equity"/>
    <hyperlink ref="B19" r:id="rId1" location="'4.4 Con. Cashflow'!A1"/>
  </hyperlinks>
  <pageMargins left="0.7" right="0.7" top="0.75" bottom="0.75" header="0.3" footer="0.3"/>
  <pageSetup paperSize="9" scale="75"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2"/>
  <sheetViews>
    <sheetView workbookViewId="0">
      <selection activeCell="B7" sqref="B7"/>
    </sheetView>
  </sheetViews>
  <sheetFormatPr defaultColWidth="9.140625" defaultRowHeight="12.75"/>
  <cols>
    <col min="1" max="1" width="2.85546875" style="1" customWidth="1"/>
    <col min="2" max="2" width="39.85546875" style="1" bestFit="1" customWidth="1"/>
    <col min="3" max="4" width="15.5703125" style="1" bestFit="1" customWidth="1"/>
    <col min="5" max="5" width="14" style="1" bestFit="1" customWidth="1"/>
    <col min="6" max="16384" width="9.140625" style="1"/>
  </cols>
  <sheetData>
    <row r="2" spans="2:4" ht="21" customHeight="1">
      <c r="B2" s="270" t="s">
        <v>54</v>
      </c>
    </row>
    <row r="4" spans="2:4">
      <c r="B4" s="14" t="s">
        <v>318</v>
      </c>
    </row>
    <row r="5" spans="2:4" ht="15.75">
      <c r="B5" s="14" t="s">
        <v>200</v>
      </c>
      <c r="C5" s="4"/>
    </row>
    <row r="6" spans="2:4" ht="12.75" customHeight="1">
      <c r="B6" s="4"/>
      <c r="C6" s="4"/>
    </row>
    <row r="7" spans="2:4" ht="24">
      <c r="B7" s="36" t="s">
        <v>17</v>
      </c>
      <c r="C7" s="300" t="s">
        <v>320</v>
      </c>
      <c r="D7" s="301" t="s">
        <v>321</v>
      </c>
    </row>
    <row r="8" spans="2:4">
      <c r="B8" s="40" t="s">
        <v>75</v>
      </c>
      <c r="C8" s="211"/>
      <c r="D8" s="212"/>
    </row>
    <row r="9" spans="2:4">
      <c r="B9" s="32" t="s">
        <v>201</v>
      </c>
      <c r="C9" s="195">
        <v>801</v>
      </c>
      <c r="D9" s="213">
        <v>736</v>
      </c>
    </row>
    <row r="10" spans="2:4">
      <c r="B10" s="36" t="s">
        <v>202</v>
      </c>
      <c r="C10" s="203">
        <v>346</v>
      </c>
      <c r="D10" s="214">
        <v>260</v>
      </c>
    </row>
    <row r="11" spans="2:4">
      <c r="B11" s="40" t="s">
        <v>55</v>
      </c>
      <c r="C11" s="199">
        <v>455</v>
      </c>
      <c r="D11" s="215">
        <v>476</v>
      </c>
    </row>
    <row r="12" spans="2:4">
      <c r="B12" s="32" t="s">
        <v>203</v>
      </c>
      <c r="C12" s="195">
        <v>54</v>
      </c>
      <c r="D12" s="213">
        <v>51</v>
      </c>
    </row>
    <row r="13" spans="2:4">
      <c r="B13" s="36" t="s">
        <v>204</v>
      </c>
      <c r="C13" s="203">
        <v>33</v>
      </c>
      <c r="D13" s="214">
        <v>25</v>
      </c>
    </row>
    <row r="14" spans="2:4">
      <c r="B14" s="40" t="s">
        <v>56</v>
      </c>
      <c r="C14" s="199">
        <v>21</v>
      </c>
      <c r="D14" s="215">
        <v>26</v>
      </c>
    </row>
    <row r="15" spans="2:4">
      <c r="B15" s="32" t="s">
        <v>77</v>
      </c>
      <c r="C15" s="195">
        <v>-3</v>
      </c>
      <c r="D15" s="213">
        <v>29</v>
      </c>
    </row>
    <row r="16" spans="2:4">
      <c r="B16" s="36" t="s">
        <v>78</v>
      </c>
      <c r="C16" s="203">
        <v>7</v>
      </c>
      <c r="D16" s="214">
        <v>-2</v>
      </c>
    </row>
    <row r="17" spans="2:4">
      <c r="B17" s="40" t="s">
        <v>58</v>
      </c>
      <c r="C17" s="199">
        <v>480</v>
      </c>
      <c r="D17" s="215">
        <v>529</v>
      </c>
    </row>
    <row r="18" spans="2:4">
      <c r="B18" s="40" t="s">
        <v>84</v>
      </c>
      <c r="C18" s="199"/>
      <c r="D18" s="217"/>
    </row>
    <row r="19" spans="2:4">
      <c r="B19" s="32" t="s">
        <v>86</v>
      </c>
      <c r="C19" s="195">
        <v>200</v>
      </c>
      <c r="D19" s="213">
        <v>187</v>
      </c>
    </row>
    <row r="20" spans="2:4" ht="24">
      <c r="B20" s="81" t="s">
        <v>205</v>
      </c>
      <c r="C20" s="195">
        <v>11</v>
      </c>
      <c r="D20" s="213">
        <v>10</v>
      </c>
    </row>
    <row r="21" spans="2:4">
      <c r="B21" s="32" t="s">
        <v>88</v>
      </c>
      <c r="C21" s="195">
        <v>90</v>
      </c>
      <c r="D21" s="213">
        <v>102</v>
      </c>
    </row>
    <row r="22" spans="2:4">
      <c r="B22" s="32" t="s">
        <v>63</v>
      </c>
      <c r="C22" s="195">
        <v>-16</v>
      </c>
      <c r="D22" s="213">
        <v>-20</v>
      </c>
    </row>
    <row r="23" spans="2:4">
      <c r="B23" s="46" t="s">
        <v>62</v>
      </c>
      <c r="C23" s="218">
        <v>285</v>
      </c>
      <c r="D23" s="219">
        <v>279</v>
      </c>
    </row>
    <row r="24" spans="2:4">
      <c r="B24" s="45" t="s">
        <v>206</v>
      </c>
      <c r="C24" s="199">
        <v>195</v>
      </c>
      <c r="D24" s="215">
        <v>250</v>
      </c>
    </row>
    <row r="25" spans="2:4">
      <c r="B25" s="220" t="s">
        <v>64</v>
      </c>
      <c r="C25" s="203">
        <v>46</v>
      </c>
      <c r="D25" s="214">
        <v>63</v>
      </c>
    </row>
    <row r="26" spans="2:4">
      <c r="B26" s="45" t="s">
        <v>319</v>
      </c>
      <c r="C26" s="199">
        <v>149</v>
      </c>
      <c r="D26" s="215">
        <v>187</v>
      </c>
    </row>
    <row r="29" spans="2:4">
      <c r="B29" s="14" t="s">
        <v>322</v>
      </c>
    </row>
    <row r="30" spans="2:4" ht="24">
      <c r="B30" s="36" t="s">
        <v>17</v>
      </c>
      <c r="C30" s="300" t="s">
        <v>320</v>
      </c>
      <c r="D30" s="301" t="s">
        <v>321</v>
      </c>
    </row>
    <row r="31" spans="2:4">
      <c r="B31" s="45" t="s">
        <v>323</v>
      </c>
    </row>
    <row r="32" spans="2:4">
      <c r="B32" s="32" t="s">
        <v>324</v>
      </c>
      <c r="C32" s="195">
        <v>-4</v>
      </c>
      <c r="D32" s="213">
        <v>-4</v>
      </c>
    </row>
    <row r="33" spans="2:4">
      <c r="B33" s="32" t="s">
        <v>325</v>
      </c>
      <c r="C33" s="195">
        <v>1</v>
      </c>
      <c r="D33" s="213">
        <v>-36</v>
      </c>
    </row>
    <row r="34" spans="2:4" ht="24">
      <c r="B34" s="302" t="s">
        <v>326</v>
      </c>
      <c r="C34" s="218">
        <v>-3</v>
      </c>
      <c r="D34" s="219">
        <v>-40</v>
      </c>
    </row>
    <row r="35" spans="2:4">
      <c r="B35" s="45" t="s">
        <v>327</v>
      </c>
      <c r="C35" s="199">
        <v>-3</v>
      </c>
      <c r="D35" s="215">
        <v>-40</v>
      </c>
    </row>
    <row r="36" spans="2:4">
      <c r="B36" s="45"/>
    </row>
    <row r="37" spans="2:4">
      <c r="B37" s="45"/>
    </row>
    <row r="38" spans="2:4">
      <c r="B38" s="14" t="s">
        <v>328</v>
      </c>
    </row>
    <row r="39" spans="2:4" ht="24">
      <c r="B39" s="36" t="s">
        <v>17</v>
      </c>
      <c r="C39" s="300" t="s">
        <v>320</v>
      </c>
      <c r="D39" s="301" t="s">
        <v>321</v>
      </c>
    </row>
    <row r="40" spans="2:4">
      <c r="B40" s="32" t="s">
        <v>329</v>
      </c>
      <c r="C40" s="195">
        <v>149</v>
      </c>
      <c r="D40" s="213">
        <v>187</v>
      </c>
    </row>
    <row r="41" spans="2:4">
      <c r="B41" s="220" t="s">
        <v>330</v>
      </c>
      <c r="C41" s="203">
        <v>-3</v>
      </c>
      <c r="D41" s="214">
        <v>-40</v>
      </c>
    </row>
    <row r="42" spans="2:4">
      <c r="B42" s="45" t="s">
        <v>331</v>
      </c>
      <c r="C42" s="199">
        <v>146</v>
      </c>
      <c r="D42" s="215">
        <v>147</v>
      </c>
    </row>
  </sheetData>
  <conditionalFormatting sqref="B6:C6 C15:D15 C5 D17:D26 B19:B25">
    <cfRule type="expression" dxfId="85" priority="79" stopIfTrue="1">
      <formula>CelHeeftFormule</formula>
    </cfRule>
  </conditionalFormatting>
  <conditionalFormatting sqref="D11">
    <cfRule type="expression" dxfId="84" priority="43" stopIfTrue="1">
      <formula>CelHeeftFormule</formula>
    </cfRule>
  </conditionalFormatting>
  <conditionalFormatting sqref="C7:C10 C18:C22 C25 C12:C13">
    <cfRule type="expression" dxfId="83" priority="57" stopIfTrue="1">
      <formula>CelHeeftFormule</formula>
    </cfRule>
  </conditionalFormatting>
  <conditionalFormatting sqref="C17 C23:C24 C26">
    <cfRule type="expression" dxfId="82" priority="55" stopIfTrue="1">
      <formula>CelHeeftFormule</formula>
    </cfRule>
  </conditionalFormatting>
  <conditionalFormatting sqref="C14">
    <cfRule type="expression" dxfId="81" priority="53" stopIfTrue="1">
      <formula>CelHeeftFormule</formula>
    </cfRule>
  </conditionalFormatting>
  <conditionalFormatting sqref="C11">
    <cfRule type="expression" dxfId="80" priority="51" stopIfTrue="1">
      <formula>CelHeeftFormule</formula>
    </cfRule>
  </conditionalFormatting>
  <conditionalFormatting sqref="D12:D13 D7:D10">
    <cfRule type="expression" dxfId="79" priority="46" stopIfTrue="1">
      <formula>CelHeeftFormule</formula>
    </cfRule>
  </conditionalFormatting>
  <conditionalFormatting sqref="D14">
    <cfRule type="expression" dxfId="78" priority="44" stopIfTrue="1">
      <formula>CelHeeftFormule</formula>
    </cfRule>
  </conditionalFormatting>
  <conditionalFormatting sqref="C34:C35">
    <cfRule type="expression" dxfId="77" priority="17" stopIfTrue="1">
      <formula>CelHeeftFormule</formula>
    </cfRule>
  </conditionalFormatting>
  <conditionalFormatting sqref="B5">
    <cfRule type="expression" dxfId="76" priority="40" stopIfTrue="1">
      <formula>CelHeeftFormule</formula>
    </cfRule>
  </conditionalFormatting>
  <conditionalFormatting sqref="B7:B10 B12:B13">
    <cfRule type="expression" dxfId="75" priority="38" stopIfTrue="1">
      <formula>CelHeeftFormule</formula>
    </cfRule>
  </conditionalFormatting>
  <conditionalFormatting sqref="B17:B18">
    <cfRule type="expression" dxfId="74" priority="35" stopIfTrue="1">
      <formula>CelHeeftFormule</formula>
    </cfRule>
  </conditionalFormatting>
  <conditionalFormatting sqref="B14">
    <cfRule type="expression" dxfId="73" priority="37" stopIfTrue="1">
      <formula>CelHeeftFormule</formula>
    </cfRule>
  </conditionalFormatting>
  <conditionalFormatting sqref="B11">
    <cfRule type="expression" dxfId="72" priority="36" stopIfTrue="1">
      <formula>CelHeeftFormule</formula>
    </cfRule>
  </conditionalFormatting>
  <conditionalFormatting sqref="B15">
    <cfRule type="expression" dxfId="71" priority="34" stopIfTrue="1">
      <formula>CelHeeftFormule</formula>
    </cfRule>
  </conditionalFormatting>
  <conditionalFormatting sqref="C16">
    <cfRule type="expression" dxfId="70" priority="30" stopIfTrue="1">
      <formula>CelHeeftFormule</formula>
    </cfRule>
  </conditionalFormatting>
  <conditionalFormatting sqref="B4">
    <cfRule type="expression" dxfId="69" priority="31" stopIfTrue="1">
      <formula>CelHeeftFormule</formula>
    </cfRule>
  </conditionalFormatting>
  <conditionalFormatting sqref="D16">
    <cfRule type="expression" dxfId="68" priority="29" stopIfTrue="1">
      <formula>CelHeeftFormule</formula>
    </cfRule>
  </conditionalFormatting>
  <conditionalFormatting sqref="B16">
    <cfRule type="expression" dxfId="67" priority="28" stopIfTrue="1">
      <formula>CelHeeftFormule</formula>
    </cfRule>
  </conditionalFormatting>
  <conditionalFormatting sqref="D39">
    <cfRule type="expression" dxfId="66" priority="3" stopIfTrue="1">
      <formula>CelHeeftFormule</formula>
    </cfRule>
  </conditionalFormatting>
  <conditionalFormatting sqref="B30">
    <cfRule type="expression" dxfId="65" priority="2" stopIfTrue="1">
      <formula>CelHeeftFormule</formula>
    </cfRule>
  </conditionalFormatting>
  <conditionalFormatting sqref="B39">
    <cfRule type="expression" dxfId="64" priority="1" stopIfTrue="1">
      <formula>CelHeeftFormule</formula>
    </cfRule>
  </conditionalFormatting>
  <conditionalFormatting sqref="C42">
    <cfRule type="expression" dxfId="63" priority="8" stopIfTrue="1">
      <formula>CelHeeftFormule</formula>
    </cfRule>
  </conditionalFormatting>
  <conditionalFormatting sqref="B29">
    <cfRule type="expression" dxfId="62" priority="16" stopIfTrue="1">
      <formula>CelHeeftFormule</formula>
    </cfRule>
  </conditionalFormatting>
  <conditionalFormatting sqref="D32 B32">
    <cfRule type="expression" dxfId="61" priority="21" stopIfTrue="1">
      <formula>CelHeeftFormule</formula>
    </cfRule>
  </conditionalFormatting>
  <conditionalFormatting sqref="C32">
    <cfRule type="expression" dxfId="60" priority="20" stopIfTrue="1">
      <formula>CelHeeftFormule</formula>
    </cfRule>
  </conditionalFormatting>
  <conditionalFormatting sqref="D33:D35 B33:B35">
    <cfRule type="expression" dxfId="59" priority="19" stopIfTrue="1">
      <formula>CelHeeftFormule</formula>
    </cfRule>
  </conditionalFormatting>
  <conditionalFormatting sqref="C33">
    <cfRule type="expression" dxfId="58" priority="18" stopIfTrue="1">
      <formula>CelHeeftFormule</formula>
    </cfRule>
  </conditionalFormatting>
  <conditionalFormatting sqref="D41:D42 B41">
    <cfRule type="expression" dxfId="57" priority="10" stopIfTrue="1">
      <formula>CelHeeftFormule</formula>
    </cfRule>
  </conditionalFormatting>
  <conditionalFormatting sqref="C41">
    <cfRule type="expression" dxfId="56" priority="9" stopIfTrue="1">
      <formula>CelHeeftFormule</formula>
    </cfRule>
  </conditionalFormatting>
  <conditionalFormatting sqref="D40 B40">
    <cfRule type="expression" dxfId="55" priority="12" stopIfTrue="1">
      <formula>CelHeeftFormule</formula>
    </cfRule>
  </conditionalFormatting>
  <conditionalFormatting sqref="C40">
    <cfRule type="expression" dxfId="54" priority="11" stopIfTrue="1">
      <formula>CelHeeftFormule</formula>
    </cfRule>
  </conditionalFormatting>
  <conditionalFormatting sqref="B38">
    <cfRule type="expression" dxfId="53" priority="7" stopIfTrue="1">
      <formula>CelHeeftFormule</formula>
    </cfRule>
  </conditionalFormatting>
  <conditionalFormatting sqref="C30">
    <cfRule type="expression" dxfId="52" priority="6" stopIfTrue="1">
      <formula>CelHeeftFormule</formula>
    </cfRule>
  </conditionalFormatting>
  <conditionalFormatting sqref="D30">
    <cfRule type="expression" dxfId="51" priority="5" stopIfTrue="1">
      <formula>CelHeeftFormule</formula>
    </cfRule>
  </conditionalFormatting>
  <conditionalFormatting sqref="C39">
    <cfRule type="expression" dxfId="50" priority="4" stopIfTrue="1">
      <formula>CelHeeftFormule</formula>
    </cfRule>
  </conditionalFormatting>
  <hyperlinks>
    <hyperlink ref="B2" location="'Table of content'!A1" display="Back to table of content"/>
  </hyperlink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29"/>
  <sheetViews>
    <sheetView workbookViewId="0">
      <selection activeCell="B35" sqref="B35"/>
    </sheetView>
  </sheetViews>
  <sheetFormatPr defaultColWidth="9.140625" defaultRowHeight="12.75"/>
  <cols>
    <col min="1" max="1" width="2.85546875" style="1" customWidth="1"/>
    <col min="2" max="2" width="64.85546875" style="1" bestFit="1" customWidth="1"/>
    <col min="3" max="10" width="11.7109375" style="1" customWidth="1"/>
    <col min="11" max="16384" width="9.140625" style="1"/>
  </cols>
  <sheetData>
    <row r="2" spans="2:10" ht="21" customHeight="1">
      <c r="B2" s="270" t="s">
        <v>54</v>
      </c>
    </row>
    <row r="4" spans="2:10">
      <c r="B4" s="14" t="s">
        <v>318</v>
      </c>
    </row>
    <row r="5" spans="2:10" ht="15.75">
      <c r="B5" s="14" t="s">
        <v>332</v>
      </c>
      <c r="C5" s="4"/>
    </row>
    <row r="6" spans="2:10" ht="36">
      <c r="B6" s="36" t="s">
        <v>17</v>
      </c>
      <c r="C6" s="221" t="s">
        <v>208</v>
      </c>
      <c r="D6" s="221" t="s">
        <v>209</v>
      </c>
      <c r="E6" s="222" t="s">
        <v>210</v>
      </c>
      <c r="F6" s="223" t="s">
        <v>8</v>
      </c>
      <c r="G6" s="223" t="s">
        <v>142</v>
      </c>
      <c r="H6" s="222" t="s">
        <v>196</v>
      </c>
      <c r="I6" s="222" t="s">
        <v>197</v>
      </c>
      <c r="J6" s="221" t="s">
        <v>198</v>
      </c>
    </row>
    <row r="7" spans="2:10">
      <c r="B7" s="224" t="s">
        <v>207</v>
      </c>
      <c r="C7" s="225">
        <v>381</v>
      </c>
      <c r="D7" s="225">
        <v>3787</v>
      </c>
      <c r="E7" s="225">
        <v>4</v>
      </c>
      <c r="F7" s="225">
        <v>44</v>
      </c>
      <c r="G7" s="225">
        <v>132</v>
      </c>
      <c r="H7" s="225">
        <v>-1136</v>
      </c>
      <c r="I7" s="225">
        <v>349</v>
      </c>
      <c r="J7" s="225">
        <v>3561</v>
      </c>
    </row>
    <row r="8" spans="2:10">
      <c r="B8" s="226" t="s">
        <v>333</v>
      </c>
      <c r="C8" s="225">
        <v>0</v>
      </c>
      <c r="D8" s="225">
        <v>0</v>
      </c>
      <c r="E8" s="225">
        <v>0</v>
      </c>
      <c r="F8" s="225">
        <v>0</v>
      </c>
      <c r="G8" s="225">
        <v>0</v>
      </c>
      <c r="H8" s="225">
        <v>214</v>
      </c>
      <c r="I8" s="225">
        <v>-214</v>
      </c>
      <c r="J8" s="225">
        <v>0</v>
      </c>
    </row>
    <row r="9" spans="2:10">
      <c r="B9" s="224" t="s">
        <v>334</v>
      </c>
      <c r="C9" s="225">
        <v>0</v>
      </c>
      <c r="D9" s="225">
        <v>0</v>
      </c>
      <c r="E9" s="225">
        <v>0</v>
      </c>
      <c r="F9" s="225">
        <v>-4</v>
      </c>
      <c r="G9" s="225">
        <v>-36</v>
      </c>
      <c r="H9" s="225">
        <v>0</v>
      </c>
      <c r="I9" s="225">
        <v>0</v>
      </c>
      <c r="J9" s="225">
        <v>-40</v>
      </c>
    </row>
    <row r="10" spans="2:10">
      <c r="B10" s="224" t="s">
        <v>65</v>
      </c>
      <c r="C10" s="225">
        <v>0</v>
      </c>
      <c r="D10" s="225">
        <v>0</v>
      </c>
      <c r="E10" s="225">
        <v>0</v>
      </c>
      <c r="F10" s="225">
        <v>0</v>
      </c>
      <c r="G10" s="225">
        <v>0</v>
      </c>
      <c r="H10" s="225">
        <v>0</v>
      </c>
      <c r="I10" s="225">
        <v>181</v>
      </c>
      <c r="J10" s="225">
        <v>181</v>
      </c>
    </row>
    <row r="11" spans="2:10">
      <c r="B11" s="227" t="s">
        <v>335</v>
      </c>
      <c r="C11" s="228">
        <v>0</v>
      </c>
      <c r="D11" s="228">
        <v>0</v>
      </c>
      <c r="E11" s="228">
        <v>0</v>
      </c>
      <c r="F11" s="228">
        <v>-4</v>
      </c>
      <c r="G11" s="228">
        <v>-36</v>
      </c>
      <c r="H11" s="228">
        <v>214</v>
      </c>
      <c r="I11" s="228">
        <v>-33</v>
      </c>
      <c r="J11" s="228">
        <v>141</v>
      </c>
    </row>
    <row r="12" spans="2:10">
      <c r="B12" s="224" t="s">
        <v>336</v>
      </c>
      <c r="C12" s="225">
        <v>0</v>
      </c>
      <c r="D12" s="225">
        <v>0</v>
      </c>
      <c r="E12" s="225">
        <v>0</v>
      </c>
      <c r="F12" s="225">
        <v>0</v>
      </c>
      <c r="G12" s="225">
        <v>0</v>
      </c>
      <c r="H12" s="225">
        <v>0</v>
      </c>
      <c r="I12" s="225">
        <v>-135</v>
      </c>
      <c r="J12" s="225">
        <v>-135</v>
      </c>
    </row>
    <row r="13" spans="2:10">
      <c r="B13" s="227" t="s">
        <v>337</v>
      </c>
      <c r="C13" s="228">
        <v>0</v>
      </c>
      <c r="D13" s="228">
        <v>0</v>
      </c>
      <c r="E13" s="228">
        <v>0</v>
      </c>
      <c r="F13" s="228">
        <v>-4</v>
      </c>
      <c r="G13" s="228">
        <v>-36</v>
      </c>
      <c r="H13" s="228">
        <v>214</v>
      </c>
      <c r="I13" s="228">
        <v>-168</v>
      </c>
      <c r="J13" s="228">
        <v>6</v>
      </c>
    </row>
    <row r="14" spans="2:10" ht="13.5" thickBot="1">
      <c r="B14" s="208" t="s">
        <v>338</v>
      </c>
      <c r="C14" s="210">
        <v>381</v>
      </c>
      <c r="D14" s="210">
        <v>3787</v>
      </c>
      <c r="E14" s="210">
        <v>4</v>
      </c>
      <c r="F14" s="210">
        <v>40</v>
      </c>
      <c r="G14" s="210">
        <v>96</v>
      </c>
      <c r="H14" s="210">
        <v>-922</v>
      </c>
      <c r="I14" s="210">
        <v>181</v>
      </c>
      <c r="J14" s="210">
        <v>3567</v>
      </c>
    </row>
    <row r="15" spans="2:10">
      <c r="B15" s="224" t="s">
        <v>334</v>
      </c>
      <c r="C15" s="225">
        <v>0</v>
      </c>
      <c r="D15" s="225">
        <v>0</v>
      </c>
      <c r="E15" s="225">
        <v>2</v>
      </c>
      <c r="F15" s="225">
        <v>-4</v>
      </c>
      <c r="G15" s="225">
        <v>2</v>
      </c>
      <c r="H15" s="225">
        <v>-1</v>
      </c>
      <c r="I15" s="225">
        <v>0</v>
      </c>
      <c r="J15" s="225">
        <v>-1</v>
      </c>
    </row>
    <row r="16" spans="2:10">
      <c r="B16" s="224" t="s">
        <v>65</v>
      </c>
      <c r="C16" s="225">
        <v>0</v>
      </c>
      <c r="D16" s="225">
        <v>0</v>
      </c>
      <c r="E16" s="225">
        <v>0</v>
      </c>
      <c r="F16" s="225">
        <v>0</v>
      </c>
      <c r="G16" s="225">
        <v>0</v>
      </c>
      <c r="H16" s="225">
        <v>0</v>
      </c>
      <c r="I16" s="225">
        <v>148</v>
      </c>
      <c r="J16" s="225">
        <v>148</v>
      </c>
    </row>
    <row r="17" spans="2:10">
      <c r="B17" s="227" t="s">
        <v>335</v>
      </c>
      <c r="C17" s="228">
        <v>0</v>
      </c>
      <c r="D17" s="228">
        <v>0</v>
      </c>
      <c r="E17" s="228">
        <v>2</v>
      </c>
      <c r="F17" s="228">
        <v>-4</v>
      </c>
      <c r="G17" s="228">
        <v>2</v>
      </c>
      <c r="H17" s="228">
        <v>-1</v>
      </c>
      <c r="I17" s="228">
        <v>148</v>
      </c>
      <c r="J17" s="228">
        <v>147</v>
      </c>
    </row>
    <row r="18" spans="2:10">
      <c r="B18" s="224" t="s">
        <v>336</v>
      </c>
      <c r="C18" s="225">
        <v>0</v>
      </c>
      <c r="D18" s="225">
        <v>0</v>
      </c>
      <c r="E18" s="225">
        <v>0</v>
      </c>
      <c r="F18" s="225">
        <v>0</v>
      </c>
      <c r="G18" s="225">
        <v>0</v>
      </c>
      <c r="H18" s="225">
        <v>0</v>
      </c>
      <c r="I18" s="225">
        <v>0</v>
      </c>
      <c r="J18" s="225">
        <v>0</v>
      </c>
    </row>
    <row r="19" spans="2:10">
      <c r="B19" s="227" t="s">
        <v>337</v>
      </c>
      <c r="C19" s="228">
        <v>0</v>
      </c>
      <c r="D19" s="228">
        <v>0</v>
      </c>
      <c r="E19" s="228">
        <v>2</v>
      </c>
      <c r="F19" s="228">
        <v>-4</v>
      </c>
      <c r="G19" s="228">
        <v>2</v>
      </c>
      <c r="H19" s="228">
        <v>-1</v>
      </c>
      <c r="I19" s="228">
        <v>148</v>
      </c>
      <c r="J19" s="228">
        <v>147</v>
      </c>
    </row>
    <row r="20" spans="2:10" ht="13.5" thickBot="1">
      <c r="B20" s="208" t="s">
        <v>339</v>
      </c>
      <c r="C20" s="210">
        <v>381</v>
      </c>
      <c r="D20" s="210">
        <v>3787</v>
      </c>
      <c r="E20" s="210">
        <v>6</v>
      </c>
      <c r="F20" s="210">
        <v>36</v>
      </c>
      <c r="G20" s="210">
        <v>98</v>
      </c>
      <c r="H20" s="210">
        <v>-923</v>
      </c>
      <c r="I20" s="210">
        <v>329</v>
      </c>
      <c r="J20" s="210">
        <v>3714</v>
      </c>
    </row>
    <row r="21" spans="2:10">
      <c r="B21" s="224" t="s">
        <v>340</v>
      </c>
      <c r="C21" s="225">
        <v>0</v>
      </c>
      <c r="D21" s="225">
        <v>0</v>
      </c>
      <c r="E21" s="225">
        <v>0</v>
      </c>
      <c r="F21" s="225">
        <v>0</v>
      </c>
      <c r="G21" s="225">
        <v>-80</v>
      </c>
      <c r="H21" s="225">
        <v>-134</v>
      </c>
      <c r="I21" s="225">
        <v>0</v>
      </c>
      <c r="J21" s="225">
        <v>-214</v>
      </c>
    </row>
    <row r="22" spans="2:10">
      <c r="B22" s="227" t="s">
        <v>341</v>
      </c>
      <c r="C22" s="228">
        <v>381</v>
      </c>
      <c r="D22" s="228">
        <v>3787</v>
      </c>
      <c r="E22" s="228">
        <v>6</v>
      </c>
      <c r="F22" s="228">
        <v>36</v>
      </c>
      <c r="G22" s="228">
        <v>18</v>
      </c>
      <c r="H22" s="228">
        <v>-1057</v>
      </c>
      <c r="I22" s="228">
        <v>329</v>
      </c>
      <c r="J22" s="228">
        <v>3500</v>
      </c>
    </row>
    <row r="23" spans="2:10">
      <c r="B23" s="226" t="s">
        <v>342</v>
      </c>
      <c r="C23" s="225">
        <v>0</v>
      </c>
      <c r="D23" s="225">
        <v>0</v>
      </c>
      <c r="E23" s="225">
        <v>0</v>
      </c>
      <c r="F23" s="225">
        <v>0</v>
      </c>
      <c r="G23" s="225">
        <v>0</v>
      </c>
      <c r="H23" s="225">
        <v>139</v>
      </c>
      <c r="I23" s="225">
        <v>-139</v>
      </c>
      <c r="J23" s="225">
        <v>0</v>
      </c>
    </row>
    <row r="24" spans="2:10">
      <c r="B24" s="224" t="s">
        <v>334</v>
      </c>
      <c r="C24" s="225">
        <v>0</v>
      </c>
      <c r="D24" s="225">
        <v>0</v>
      </c>
      <c r="E24" s="225">
        <v>0</v>
      </c>
      <c r="F24" s="225">
        <v>-4</v>
      </c>
      <c r="G24" s="225">
        <v>0</v>
      </c>
      <c r="H24" s="225">
        <v>1</v>
      </c>
      <c r="I24" s="225">
        <v>0</v>
      </c>
      <c r="J24" s="225">
        <v>-3</v>
      </c>
    </row>
    <row r="25" spans="2:10">
      <c r="B25" s="224" t="s">
        <v>65</v>
      </c>
      <c r="C25" s="225">
        <v>0</v>
      </c>
      <c r="D25" s="225">
        <v>0</v>
      </c>
      <c r="E25" s="225">
        <v>0</v>
      </c>
      <c r="F25" s="225">
        <v>0</v>
      </c>
      <c r="G25" s="225">
        <v>0</v>
      </c>
      <c r="H25" s="225">
        <v>0</v>
      </c>
      <c r="I25" s="225">
        <v>149</v>
      </c>
      <c r="J25" s="225">
        <v>149</v>
      </c>
    </row>
    <row r="26" spans="2:10">
      <c r="B26" s="227" t="s">
        <v>335</v>
      </c>
      <c r="C26" s="228">
        <v>0</v>
      </c>
      <c r="D26" s="228">
        <v>0</v>
      </c>
      <c r="E26" s="228">
        <v>0</v>
      </c>
      <c r="F26" s="228">
        <v>-4</v>
      </c>
      <c r="G26" s="228">
        <v>0</v>
      </c>
      <c r="H26" s="228">
        <v>140</v>
      </c>
      <c r="I26" s="228">
        <v>10</v>
      </c>
      <c r="J26" s="228">
        <v>146</v>
      </c>
    </row>
    <row r="27" spans="2:10">
      <c r="B27" s="224" t="s">
        <v>336</v>
      </c>
      <c r="C27" s="225">
        <v>0</v>
      </c>
      <c r="D27" s="225">
        <v>0</v>
      </c>
      <c r="E27" s="225">
        <v>0</v>
      </c>
      <c r="F27" s="225">
        <v>0</v>
      </c>
      <c r="G27" s="225">
        <v>0</v>
      </c>
      <c r="H27" s="225">
        <v>0</v>
      </c>
      <c r="I27" s="225">
        <v>-190</v>
      </c>
      <c r="J27" s="225">
        <v>-190</v>
      </c>
    </row>
    <row r="28" spans="2:10">
      <c r="B28" s="227" t="s">
        <v>337</v>
      </c>
      <c r="C28" s="228">
        <v>0</v>
      </c>
      <c r="D28" s="228">
        <v>0</v>
      </c>
      <c r="E28" s="228">
        <v>0</v>
      </c>
      <c r="F28" s="228">
        <v>-4</v>
      </c>
      <c r="G28" s="228">
        <v>0</v>
      </c>
      <c r="H28" s="228">
        <v>140</v>
      </c>
      <c r="I28" s="228">
        <v>-180</v>
      </c>
      <c r="J28" s="228">
        <v>-44</v>
      </c>
    </row>
    <row r="29" spans="2:10" ht="12.75" customHeight="1" thickBot="1">
      <c r="B29" s="208" t="s">
        <v>343</v>
      </c>
      <c r="C29" s="210">
        <v>381</v>
      </c>
      <c r="D29" s="210">
        <v>3787</v>
      </c>
      <c r="E29" s="210">
        <v>6</v>
      </c>
      <c r="F29" s="210">
        <v>32</v>
      </c>
      <c r="G29" s="210">
        <v>18</v>
      </c>
      <c r="H29" s="210">
        <v>-917</v>
      </c>
      <c r="I29" s="210">
        <v>149</v>
      </c>
      <c r="J29" s="210">
        <v>3456</v>
      </c>
    </row>
  </sheetData>
  <conditionalFormatting sqref="C5">
    <cfRule type="expression" dxfId="49" priority="70" stopIfTrue="1">
      <formula>CelHeeftFormule</formula>
    </cfRule>
  </conditionalFormatting>
  <conditionalFormatting sqref="C12:J12 J9:J10">
    <cfRule type="expression" dxfId="48" priority="23" stopIfTrue="1">
      <formula>CelHeeftFormule</formula>
    </cfRule>
  </conditionalFormatting>
  <conditionalFormatting sqref="B6">
    <cfRule type="expression" dxfId="47" priority="54" stopIfTrue="1">
      <formula>CelHeeftFormule</formula>
    </cfRule>
  </conditionalFormatting>
  <conditionalFormatting sqref="B5">
    <cfRule type="expression" dxfId="46" priority="31" stopIfTrue="1">
      <formula>CelHeeftFormule</formula>
    </cfRule>
  </conditionalFormatting>
  <conditionalFormatting sqref="C6:D6 J6">
    <cfRule type="expression" dxfId="45" priority="28" stopIfTrue="1">
      <formula>CelHeeftFormule</formula>
    </cfRule>
  </conditionalFormatting>
  <conditionalFormatting sqref="B4">
    <cfRule type="expression" dxfId="44" priority="24" stopIfTrue="1">
      <formula>CelHeeftFormule</formula>
    </cfRule>
  </conditionalFormatting>
  <conditionalFormatting sqref="C13:J13">
    <cfRule type="expression" dxfId="43" priority="20" stopIfTrue="1">
      <formula>CelHeeftFormule</formula>
    </cfRule>
  </conditionalFormatting>
  <conditionalFormatting sqref="C7:J8 C9:I9">
    <cfRule type="expression" dxfId="42" priority="22" stopIfTrue="1">
      <formula>CelHeeftFormule</formula>
    </cfRule>
  </conditionalFormatting>
  <conditionalFormatting sqref="C10:I10">
    <cfRule type="expression" dxfId="41" priority="21" stopIfTrue="1">
      <formula>CelHeeftFormule</formula>
    </cfRule>
  </conditionalFormatting>
  <conditionalFormatting sqref="J15">
    <cfRule type="expression" dxfId="40" priority="19" stopIfTrue="1">
      <formula>CelHeeftFormule</formula>
    </cfRule>
  </conditionalFormatting>
  <conditionalFormatting sqref="C15:I15">
    <cfRule type="expression" dxfId="39" priority="18" stopIfTrue="1">
      <formula>CelHeeftFormule</formula>
    </cfRule>
  </conditionalFormatting>
  <conditionalFormatting sqref="J16">
    <cfRule type="expression" dxfId="38" priority="17" stopIfTrue="1">
      <formula>CelHeeftFormule</formula>
    </cfRule>
  </conditionalFormatting>
  <conditionalFormatting sqref="C16:I16">
    <cfRule type="expression" dxfId="37" priority="16" stopIfTrue="1">
      <formula>CelHeeftFormule</formula>
    </cfRule>
  </conditionalFormatting>
  <conditionalFormatting sqref="C17:J17">
    <cfRule type="expression" dxfId="36" priority="15" stopIfTrue="1">
      <formula>CelHeeftFormule</formula>
    </cfRule>
  </conditionalFormatting>
  <conditionalFormatting sqref="C26:J26">
    <cfRule type="expression" dxfId="35" priority="5" stopIfTrue="1">
      <formula>CelHeeftFormule</formula>
    </cfRule>
  </conditionalFormatting>
  <conditionalFormatting sqref="C18:J18">
    <cfRule type="expression" dxfId="34" priority="14" stopIfTrue="1">
      <formula>CelHeeftFormule</formula>
    </cfRule>
  </conditionalFormatting>
  <conditionalFormatting sqref="C19:J19">
    <cfRule type="expression" dxfId="33" priority="13" stopIfTrue="1">
      <formula>CelHeeftFormule</formula>
    </cfRule>
  </conditionalFormatting>
  <conditionalFormatting sqref="J21">
    <cfRule type="expression" dxfId="32" priority="12" stopIfTrue="1">
      <formula>CelHeeftFormule</formula>
    </cfRule>
  </conditionalFormatting>
  <conditionalFormatting sqref="C21:I21">
    <cfRule type="expression" dxfId="31" priority="11" stopIfTrue="1">
      <formula>CelHeeftFormule</formula>
    </cfRule>
  </conditionalFormatting>
  <conditionalFormatting sqref="C22:J22">
    <cfRule type="expression" dxfId="30" priority="10" stopIfTrue="1">
      <formula>CelHeeftFormule</formula>
    </cfRule>
  </conditionalFormatting>
  <conditionalFormatting sqref="C27:J27 J24:J25">
    <cfRule type="expression" dxfId="29" priority="9" stopIfTrue="1">
      <formula>CelHeeftFormule</formula>
    </cfRule>
  </conditionalFormatting>
  <conditionalFormatting sqref="C28:J28">
    <cfRule type="expression" dxfId="28" priority="6" stopIfTrue="1">
      <formula>CelHeeftFormule</formula>
    </cfRule>
  </conditionalFormatting>
  <conditionalFormatting sqref="C23:J23 C24:I24">
    <cfRule type="expression" dxfId="27" priority="8" stopIfTrue="1">
      <formula>CelHeeftFormule</formula>
    </cfRule>
  </conditionalFormatting>
  <conditionalFormatting sqref="C25:I25">
    <cfRule type="expression" dxfId="26" priority="7" stopIfTrue="1">
      <formula>CelHeeftFormule</formula>
    </cfRule>
  </conditionalFormatting>
  <conditionalFormatting sqref="C11:J11">
    <cfRule type="expression" dxfId="25" priority="4" stopIfTrue="1">
      <formula>CelHeeftFormule</formula>
    </cfRule>
  </conditionalFormatting>
  <conditionalFormatting sqref="B8">
    <cfRule type="expression" dxfId="24" priority="3" stopIfTrue="1">
      <formula>CelHeeftFormule</formula>
    </cfRule>
  </conditionalFormatting>
  <conditionalFormatting sqref="B23">
    <cfRule type="expression" dxfId="23" priority="1" stopIfTrue="1">
      <formula>CelHeeftFormule</formula>
    </cfRule>
  </conditionalFormatting>
  <hyperlinks>
    <hyperlink ref="B2" location="'Table of content'!A1" display="Back to table of content"/>
  </hyperlinks>
  <pageMargins left="0.7" right="0.7" top="0.75" bottom="0.75" header="0.3" footer="0.3"/>
  <pageSetup paperSize="9" scale="8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2"/>
  <sheetViews>
    <sheetView workbookViewId="0">
      <selection activeCell="B2" sqref="B2"/>
    </sheetView>
  </sheetViews>
  <sheetFormatPr defaultColWidth="8.7109375" defaultRowHeight="12.75"/>
  <cols>
    <col min="1" max="1" width="2.85546875" style="1" customWidth="1"/>
    <col min="2" max="2" width="49.85546875" style="1" customWidth="1"/>
    <col min="3" max="4" width="15.5703125" style="1" customWidth="1"/>
    <col min="5" max="16384" width="8.7109375" style="1"/>
  </cols>
  <sheetData>
    <row r="2" spans="2:4" ht="21" customHeight="1">
      <c r="B2" s="270" t="s">
        <v>54</v>
      </c>
    </row>
    <row r="4" spans="2:4">
      <c r="B4" s="14" t="s">
        <v>318</v>
      </c>
    </row>
    <row r="5" spans="2:4" ht="15.75">
      <c r="B5" s="14" t="s">
        <v>344</v>
      </c>
      <c r="C5" s="4"/>
    </row>
    <row r="6" spans="2:4" ht="24">
      <c r="B6" s="36" t="s">
        <v>17</v>
      </c>
      <c r="C6" s="300" t="s">
        <v>320</v>
      </c>
      <c r="D6" s="301" t="s">
        <v>321</v>
      </c>
    </row>
    <row r="7" spans="2:4" ht="15">
      <c r="B7" s="303" t="s">
        <v>345</v>
      </c>
      <c r="C7" s="211"/>
    </row>
    <row r="8" spans="2:4">
      <c r="B8" s="227" t="s">
        <v>346</v>
      </c>
      <c r="C8" s="195">
        <v>2180</v>
      </c>
      <c r="D8" s="213">
        <v>2297</v>
      </c>
    </row>
    <row r="9" spans="2:4">
      <c r="B9" s="32" t="s">
        <v>347</v>
      </c>
      <c r="C9" s="195">
        <v>899</v>
      </c>
      <c r="D9" s="213">
        <v>-1342</v>
      </c>
    </row>
    <row r="10" spans="2:4">
      <c r="B10" s="32" t="s">
        <v>348</v>
      </c>
      <c r="C10" s="195">
        <v>-319</v>
      </c>
      <c r="D10" s="213">
        <v>534</v>
      </c>
    </row>
    <row r="11" spans="2:4">
      <c r="B11" s="36" t="s">
        <v>349</v>
      </c>
      <c r="C11" s="203">
        <v>354</v>
      </c>
      <c r="D11" s="214">
        <v>1643</v>
      </c>
    </row>
    <row r="12" spans="2:4">
      <c r="B12" s="45" t="s">
        <v>350</v>
      </c>
      <c r="C12" s="199">
        <v>3114</v>
      </c>
      <c r="D12" s="215">
        <v>3132</v>
      </c>
    </row>
  </sheetData>
  <conditionalFormatting sqref="C5">
    <cfRule type="expression" dxfId="22" priority="19" stopIfTrue="1">
      <formula>CelHeeftFormule</formula>
    </cfRule>
  </conditionalFormatting>
  <conditionalFormatting sqref="B5">
    <cfRule type="expression" dxfId="21" priority="18" stopIfTrue="1">
      <formula>CelHeeftFormule</formula>
    </cfRule>
  </conditionalFormatting>
  <conditionalFormatting sqref="B4">
    <cfRule type="expression" dxfId="20" priority="17" stopIfTrue="1">
      <formula>CelHeeftFormule</formula>
    </cfRule>
  </conditionalFormatting>
  <conditionalFormatting sqref="D12">
    <cfRule type="expression" dxfId="19" priority="6" stopIfTrue="1">
      <formula>CelHeeftFormule</formula>
    </cfRule>
  </conditionalFormatting>
  <conditionalFormatting sqref="C7">
    <cfRule type="expression" dxfId="18" priority="5" stopIfTrue="1">
      <formula>CelHeeftFormule</formula>
    </cfRule>
  </conditionalFormatting>
  <conditionalFormatting sqref="B9:B10">
    <cfRule type="expression" dxfId="17" priority="13" stopIfTrue="1">
      <formula>CelHeeftFormule</formula>
    </cfRule>
  </conditionalFormatting>
  <conditionalFormatting sqref="C8:C10">
    <cfRule type="expression" dxfId="16" priority="11" stopIfTrue="1">
      <formula>CelHeeftFormule</formula>
    </cfRule>
  </conditionalFormatting>
  <conditionalFormatting sqref="D8:D10">
    <cfRule type="expression" dxfId="15" priority="10" stopIfTrue="1">
      <formula>CelHeeftFormule</formula>
    </cfRule>
  </conditionalFormatting>
  <conditionalFormatting sqref="C11">
    <cfRule type="expression" dxfId="14" priority="9" stopIfTrue="1">
      <formula>CelHeeftFormule</formula>
    </cfRule>
  </conditionalFormatting>
  <conditionalFormatting sqref="C12">
    <cfRule type="expression" dxfId="13" priority="8" stopIfTrue="1">
      <formula>CelHeeftFormule</formula>
    </cfRule>
  </conditionalFormatting>
  <conditionalFormatting sqref="D11">
    <cfRule type="expression" dxfId="12" priority="7" stopIfTrue="1">
      <formula>CelHeeftFormule</formula>
    </cfRule>
  </conditionalFormatting>
  <conditionalFormatting sqref="C6">
    <cfRule type="expression" dxfId="11" priority="4" stopIfTrue="1">
      <formula>CelHeeftFormule</formula>
    </cfRule>
  </conditionalFormatting>
  <conditionalFormatting sqref="D6">
    <cfRule type="expression" dxfId="10" priority="3" stopIfTrue="1">
      <formula>CelHeeftFormule</formula>
    </cfRule>
  </conditionalFormatting>
  <conditionalFormatting sqref="B6">
    <cfRule type="expression" dxfId="9" priority="2" stopIfTrue="1">
      <formula>CelHeeftFormule</formula>
    </cfRule>
  </conditionalFormatting>
  <conditionalFormatting sqref="B11">
    <cfRule type="expression" dxfId="8" priority="1" stopIfTrue="1">
      <formula>CelHeeftFormule</formula>
    </cfRule>
  </conditionalFormatting>
  <hyperlinks>
    <hyperlink ref="B2" location="'Table of content'!A1" display="Back to table of content"/>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zoomScaleNormal="100" workbookViewId="0">
      <selection activeCell="E23" sqref="E23"/>
    </sheetView>
  </sheetViews>
  <sheetFormatPr defaultColWidth="9.140625" defaultRowHeight="12.75" outlineLevelCol="1"/>
  <cols>
    <col min="1" max="1" width="2.85546875" style="1" customWidth="1"/>
    <col min="2" max="2" width="47.7109375" style="1" bestFit="1" customWidth="1"/>
    <col min="3" max="3" width="13.5703125" style="1" customWidth="1"/>
    <col min="4" max="4" width="14" style="1" bestFit="1" customWidth="1"/>
    <col min="5" max="5" width="14" style="1" customWidth="1"/>
    <col min="6" max="6" width="8.85546875" style="1" hidden="1" customWidth="1" outlineLevel="1"/>
    <col min="7" max="7" width="9.140625" style="1" collapsed="1"/>
    <col min="8" max="16384" width="9.140625" style="1"/>
  </cols>
  <sheetData>
    <row r="1" spans="1:6">
      <c r="B1" s="12"/>
      <c r="C1" s="253"/>
    </row>
    <row r="2" spans="1:6" ht="21" customHeight="1">
      <c r="A2" s="13"/>
      <c r="B2" s="270" t="s">
        <v>54</v>
      </c>
      <c r="C2" s="267"/>
    </row>
    <row r="4" spans="1:6" ht="15.75">
      <c r="B4" s="14" t="s">
        <v>53</v>
      </c>
      <c r="C4" s="14"/>
      <c r="D4" s="4"/>
      <c r="E4" s="4"/>
      <c r="F4" s="4"/>
    </row>
    <row r="5" spans="1:6" ht="15.75">
      <c r="B5" s="4"/>
      <c r="C5" s="4"/>
      <c r="D5" s="4"/>
      <c r="E5" s="4"/>
      <c r="F5" s="4"/>
    </row>
    <row r="6" spans="1:6">
      <c r="B6" s="27"/>
      <c r="C6" s="28" t="s">
        <v>212</v>
      </c>
      <c r="D6" s="29" t="s">
        <v>26</v>
      </c>
      <c r="E6" s="29" t="s">
        <v>213</v>
      </c>
      <c r="F6" s="29" t="s">
        <v>0</v>
      </c>
    </row>
    <row r="7" spans="1:6">
      <c r="B7" s="15" t="s">
        <v>44</v>
      </c>
      <c r="C7" s="16"/>
      <c r="D7" s="6"/>
      <c r="E7" s="6"/>
      <c r="F7" s="6"/>
    </row>
    <row r="8" spans="1:6">
      <c r="B8" s="17" t="s">
        <v>214</v>
      </c>
      <c r="C8" s="19">
        <v>3160</v>
      </c>
      <c r="D8" s="20">
        <v>3128</v>
      </c>
      <c r="E8" s="20">
        <v>3091</v>
      </c>
      <c r="F8" s="20">
        <v>3037</v>
      </c>
    </row>
    <row r="9" spans="1:6">
      <c r="B9" s="17" t="s">
        <v>215</v>
      </c>
      <c r="C9" s="19">
        <v>1442</v>
      </c>
      <c r="D9" s="20">
        <v>1409</v>
      </c>
      <c r="E9" s="20">
        <v>1370</v>
      </c>
      <c r="F9" s="20"/>
    </row>
    <row r="10" spans="1:6">
      <c r="B10" s="18" t="s">
        <v>45</v>
      </c>
      <c r="C10" s="280">
        <v>0.23</v>
      </c>
      <c r="D10" s="26">
        <v>0.2</v>
      </c>
      <c r="E10" s="26">
        <v>0.2</v>
      </c>
      <c r="F10" s="20">
        <v>1282</v>
      </c>
    </row>
    <row r="11" spans="1:6">
      <c r="B11" s="15" t="s">
        <v>1</v>
      </c>
      <c r="C11" s="21"/>
      <c r="D11" s="22"/>
      <c r="E11" s="22"/>
      <c r="F11" s="22"/>
    </row>
    <row r="12" spans="1:6">
      <c r="B12" s="18" t="s">
        <v>2</v>
      </c>
      <c r="C12" s="19">
        <v>19</v>
      </c>
      <c r="D12" s="20">
        <v>17</v>
      </c>
      <c r="E12" s="20">
        <v>16</v>
      </c>
      <c r="F12" s="20">
        <v>14</v>
      </c>
    </row>
    <row r="13" spans="1:6">
      <c r="B13" s="18" t="s">
        <v>3</v>
      </c>
      <c r="C13" s="19">
        <v>-24</v>
      </c>
      <c r="D13" s="20">
        <v>-24</v>
      </c>
      <c r="E13" s="20">
        <v>-27</v>
      </c>
      <c r="F13" s="20">
        <v>-27</v>
      </c>
    </row>
    <row r="14" spans="1:6">
      <c r="B14" s="18" t="s">
        <v>4</v>
      </c>
      <c r="C14" s="19">
        <v>10</v>
      </c>
      <c r="D14" s="20">
        <v>7</v>
      </c>
      <c r="E14" s="20">
        <v>6</v>
      </c>
      <c r="F14" s="20">
        <v>0.01</v>
      </c>
    </row>
    <row r="15" spans="1:6">
      <c r="B15" s="18" t="s">
        <v>5</v>
      </c>
      <c r="C15" s="19">
        <v>-8</v>
      </c>
      <c r="D15" s="20">
        <v>-13</v>
      </c>
      <c r="E15" s="20">
        <v>-14</v>
      </c>
      <c r="F15" s="20">
        <v>-19</v>
      </c>
    </row>
    <row r="16" spans="1:6">
      <c r="B16" s="18" t="s">
        <v>216</v>
      </c>
      <c r="C16" s="281">
        <v>0</v>
      </c>
      <c r="D16" s="20">
        <v>-3</v>
      </c>
      <c r="E16" s="20">
        <v>-4</v>
      </c>
      <c r="F16" s="20">
        <v>-9</v>
      </c>
    </row>
    <row r="17" spans="2:6">
      <c r="B17" s="15" t="s">
        <v>46</v>
      </c>
      <c r="C17" s="23"/>
      <c r="D17" s="17"/>
      <c r="E17" s="17"/>
      <c r="F17" s="17"/>
    </row>
    <row r="18" spans="2:6">
      <c r="B18" s="18" t="s">
        <v>47</v>
      </c>
      <c r="C18" s="21">
        <v>46.7</v>
      </c>
      <c r="D18" s="22">
        <v>45.9</v>
      </c>
      <c r="E18" s="22">
        <v>45.3</v>
      </c>
      <c r="F18" s="22">
        <v>45</v>
      </c>
    </row>
    <row r="19" spans="2:6">
      <c r="B19" s="18" t="s">
        <v>48</v>
      </c>
      <c r="C19" s="24">
        <v>7.4999999999999997E-2</v>
      </c>
      <c r="D19" s="25">
        <v>6.8000000000000005E-2</v>
      </c>
      <c r="E19" s="25">
        <v>6.8000000000000005E-2</v>
      </c>
      <c r="F19" s="25">
        <v>4.8000000000000001E-2</v>
      </c>
    </row>
    <row r="20" spans="2:6">
      <c r="B20" s="18" t="s">
        <v>49</v>
      </c>
      <c r="C20" s="24">
        <v>6.5000000000000002E-2</v>
      </c>
      <c r="D20" s="25">
        <v>6.5000000000000002E-2</v>
      </c>
      <c r="E20" s="25">
        <v>6.5000000000000002E-2</v>
      </c>
      <c r="F20" s="25">
        <v>6.7000000000000004E-2</v>
      </c>
    </row>
    <row r="21" spans="2:6">
      <c r="B21" s="15" t="s">
        <v>188</v>
      </c>
      <c r="C21" s="19"/>
      <c r="D21" s="20"/>
      <c r="E21" s="20"/>
      <c r="F21" s="20"/>
    </row>
    <row r="22" spans="2:6">
      <c r="B22" s="18" t="s">
        <v>52</v>
      </c>
      <c r="C22" s="21">
        <v>37.700000000000003</v>
      </c>
      <c r="D22" s="22">
        <v>36.799999999999997</v>
      </c>
      <c r="E22" s="22">
        <v>37.4</v>
      </c>
      <c r="F22" s="22">
        <v>37.700000000000003</v>
      </c>
    </row>
    <row r="23" spans="2:6">
      <c r="B23" s="18" t="s">
        <v>51</v>
      </c>
      <c r="C23" s="24">
        <v>0.106</v>
      </c>
      <c r="D23" s="25">
        <v>0.107</v>
      </c>
      <c r="E23" s="25">
        <v>0.107</v>
      </c>
      <c r="F23" s="25">
        <v>0.109</v>
      </c>
    </row>
    <row r="24" spans="2:6">
      <c r="B24" s="18" t="s">
        <v>50</v>
      </c>
      <c r="C24" s="21">
        <v>2.7</v>
      </c>
      <c r="D24" s="22">
        <v>2.7</v>
      </c>
      <c r="E24" s="22">
        <v>2.7</v>
      </c>
      <c r="F24" s="22">
        <v>2.7</v>
      </c>
    </row>
  </sheetData>
  <conditionalFormatting sqref="F12:F16 C18:D23 D10 F18:F23">
    <cfRule type="expression" dxfId="786" priority="63" stopIfTrue="1">
      <formula>CelHeeftFormule</formula>
    </cfRule>
  </conditionalFormatting>
  <conditionalFormatting sqref="B5:E5 C4:E4">
    <cfRule type="expression" dxfId="785" priority="62" stopIfTrue="1">
      <formula>CelHeeftFormule</formula>
    </cfRule>
  </conditionalFormatting>
  <conditionalFormatting sqref="B6">
    <cfRule type="expression" dxfId="784" priority="61" stopIfTrue="1">
      <formula>CelHeeftFormule</formula>
    </cfRule>
  </conditionalFormatting>
  <conditionalFormatting sqref="F4:F5">
    <cfRule type="expression" dxfId="783" priority="60" stopIfTrue="1">
      <formula>CelHeeftFormule</formula>
    </cfRule>
  </conditionalFormatting>
  <conditionalFormatting sqref="F6">
    <cfRule type="expression" dxfId="782" priority="56" stopIfTrue="1">
      <formula>CelHeeftFormule</formula>
    </cfRule>
  </conditionalFormatting>
  <conditionalFormatting sqref="F8:F10">
    <cfRule type="expression" dxfId="781" priority="42" stopIfTrue="1">
      <formula>CelHeeftFormule</formula>
    </cfRule>
  </conditionalFormatting>
  <conditionalFormatting sqref="F24">
    <cfRule type="expression" dxfId="780" priority="41" stopIfTrue="1">
      <formula>CelHeeftFormule</formula>
    </cfRule>
  </conditionalFormatting>
  <conditionalFormatting sqref="F11">
    <cfRule type="expression" dxfId="779" priority="43" stopIfTrue="1">
      <formula>CelHeeftFormule</formula>
    </cfRule>
  </conditionalFormatting>
  <conditionalFormatting sqref="F17 F7">
    <cfRule type="expression" dxfId="778" priority="44" stopIfTrue="1">
      <formula>CelHeeftFormule</formula>
    </cfRule>
  </conditionalFormatting>
  <conditionalFormatting sqref="C12:C16">
    <cfRule type="expression" dxfId="777" priority="24" stopIfTrue="1">
      <formula>CelHeeftFormule</formula>
    </cfRule>
  </conditionalFormatting>
  <conditionalFormatting sqref="C11">
    <cfRule type="expression" dxfId="776" priority="21" stopIfTrue="1">
      <formula>CelHeeftFormule</formula>
    </cfRule>
  </conditionalFormatting>
  <conditionalFormatting sqref="C8:C9">
    <cfRule type="expression" dxfId="775" priority="19" stopIfTrue="1">
      <formula>CelHeeftFormule</formula>
    </cfRule>
  </conditionalFormatting>
  <conditionalFormatting sqref="E6">
    <cfRule type="expression" dxfId="774" priority="29" stopIfTrue="1">
      <formula>CelHeeftFormule</formula>
    </cfRule>
  </conditionalFormatting>
  <conditionalFormatting sqref="E7">
    <cfRule type="expression" dxfId="773" priority="28" stopIfTrue="1">
      <formula>CelHeeftFormule</formula>
    </cfRule>
  </conditionalFormatting>
  <conditionalFormatting sqref="C6">
    <cfRule type="expression" dxfId="772" priority="23" stopIfTrue="1">
      <formula>CelHeeftFormule</formula>
    </cfRule>
  </conditionalFormatting>
  <conditionalFormatting sqref="C6">
    <cfRule type="expression" dxfId="771" priority="22" stopIfTrue="1">
      <formula>CelHeeftFormule</formula>
    </cfRule>
  </conditionalFormatting>
  <conditionalFormatting sqref="C17">
    <cfRule type="expression" dxfId="770" priority="20" stopIfTrue="1">
      <formula>CelHeeftFormule</formula>
    </cfRule>
  </conditionalFormatting>
  <conditionalFormatting sqref="C7">
    <cfRule type="expression" dxfId="769" priority="18" stopIfTrue="1">
      <formula>CelHeeftFormule</formula>
    </cfRule>
  </conditionalFormatting>
  <conditionalFormatting sqref="C7">
    <cfRule type="expression" dxfId="768" priority="17" stopIfTrue="1">
      <formula>CelHeeftFormule</formula>
    </cfRule>
  </conditionalFormatting>
  <conditionalFormatting sqref="C24">
    <cfRule type="expression" dxfId="767" priority="16" stopIfTrue="1">
      <formula>CelHeeftFormule</formula>
    </cfRule>
  </conditionalFormatting>
  <conditionalFormatting sqref="D12:D16">
    <cfRule type="expression" dxfId="766" priority="15" stopIfTrue="1">
      <formula>CelHeeftFormule</formula>
    </cfRule>
  </conditionalFormatting>
  <conditionalFormatting sqref="D11">
    <cfRule type="expression" dxfId="765" priority="12" stopIfTrue="1">
      <formula>CelHeeftFormule</formula>
    </cfRule>
  </conditionalFormatting>
  <conditionalFormatting sqref="D8:D9">
    <cfRule type="expression" dxfId="764" priority="11" stopIfTrue="1">
      <formula>CelHeeftFormule</formula>
    </cfRule>
  </conditionalFormatting>
  <conditionalFormatting sqref="D24">
    <cfRule type="expression" dxfId="763" priority="10" stopIfTrue="1">
      <formula>CelHeeftFormule</formula>
    </cfRule>
  </conditionalFormatting>
  <conditionalFormatting sqref="D6">
    <cfRule type="expression" dxfId="762" priority="14" stopIfTrue="1">
      <formula>CelHeeftFormule</formula>
    </cfRule>
  </conditionalFormatting>
  <conditionalFormatting sqref="D17 D7">
    <cfRule type="expression" dxfId="761" priority="13" stopIfTrue="1">
      <formula>CelHeeftFormule</formula>
    </cfRule>
  </conditionalFormatting>
  <conditionalFormatting sqref="C10">
    <cfRule type="expression" dxfId="760" priority="9" stopIfTrue="1">
      <formula>CelHeeftFormule</formula>
    </cfRule>
  </conditionalFormatting>
  <conditionalFormatting sqref="B8:B9">
    <cfRule type="expression" dxfId="759" priority="8" stopIfTrue="1">
      <formula>CelHeeftFormule</formula>
    </cfRule>
  </conditionalFormatting>
  <conditionalFormatting sqref="B4">
    <cfRule type="expression" dxfId="758" priority="7" stopIfTrue="1">
      <formula>CelHeeftFormule</formula>
    </cfRule>
  </conditionalFormatting>
  <conditionalFormatting sqref="E18:E23 E10">
    <cfRule type="expression" dxfId="757" priority="6" stopIfTrue="1">
      <formula>CelHeeftFormule</formula>
    </cfRule>
  </conditionalFormatting>
  <conditionalFormatting sqref="E12:E16">
    <cfRule type="expression" dxfId="756" priority="5" stopIfTrue="1">
      <formula>CelHeeftFormule</formula>
    </cfRule>
  </conditionalFormatting>
  <conditionalFormatting sqref="E11">
    <cfRule type="expression" dxfId="755" priority="3" stopIfTrue="1">
      <formula>CelHeeftFormule</formula>
    </cfRule>
  </conditionalFormatting>
  <conditionalFormatting sqref="E8:E9">
    <cfRule type="expression" dxfId="754" priority="2" stopIfTrue="1">
      <formula>CelHeeftFormule</formula>
    </cfRule>
  </conditionalFormatting>
  <conditionalFormatting sqref="E24">
    <cfRule type="expression" dxfId="753" priority="1" stopIfTrue="1">
      <formula>CelHeeftFormule</formula>
    </cfRule>
  </conditionalFormatting>
  <conditionalFormatting sqref="E17">
    <cfRule type="expression" dxfId="752" priority="4" stopIfTrue="1">
      <formula>CelHeeftFormule</formula>
    </cfRule>
  </conditionalFormatting>
  <hyperlinks>
    <hyperlink ref="B2" location="'Table of content'!A1" display="Back to table of content"/>
  </hyperlinks>
  <pageMargins left="0.7" right="0.7" top="0.75" bottom="0.75" header="0.3" footer="0.3"/>
  <pageSetup paperSize="9" scale="9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28"/>
  <sheetViews>
    <sheetView workbookViewId="0">
      <selection activeCell="B32" sqref="B32"/>
    </sheetView>
  </sheetViews>
  <sheetFormatPr defaultColWidth="9.140625" defaultRowHeight="12.75"/>
  <cols>
    <col min="1" max="1" width="2.85546875" style="1" customWidth="1"/>
    <col min="2" max="2" width="70.42578125" style="1" bestFit="1" customWidth="1"/>
    <col min="3" max="6" width="11.140625" style="1" customWidth="1"/>
    <col min="7" max="16384" width="9.140625" style="1"/>
  </cols>
  <sheetData>
    <row r="2" spans="2:6" ht="21" customHeight="1">
      <c r="B2" s="270" t="s">
        <v>54</v>
      </c>
    </row>
    <row r="4" spans="2:6" ht="15.75">
      <c r="B4" s="14" t="s">
        <v>74</v>
      </c>
      <c r="C4" s="4"/>
      <c r="E4" s="4"/>
      <c r="F4" s="4"/>
    </row>
    <row r="5" spans="2:6" ht="15.75">
      <c r="B5" s="4"/>
      <c r="C5" s="4"/>
      <c r="E5" s="4"/>
      <c r="F5" s="4"/>
    </row>
    <row r="6" spans="2:6" ht="36">
      <c r="B6" s="31" t="s">
        <v>17</v>
      </c>
      <c r="C6" s="282" t="s">
        <v>220</v>
      </c>
      <c r="D6" s="283" t="s">
        <v>221</v>
      </c>
      <c r="E6" s="283" t="s">
        <v>19</v>
      </c>
      <c r="F6" s="283" t="s">
        <v>222</v>
      </c>
    </row>
    <row r="7" spans="2:6">
      <c r="B7" s="32" t="s">
        <v>55</v>
      </c>
      <c r="C7" s="33">
        <v>455</v>
      </c>
      <c r="D7" s="34">
        <v>476</v>
      </c>
      <c r="E7" s="35">
        <v>-0.04</v>
      </c>
      <c r="F7" s="34">
        <v>448</v>
      </c>
    </row>
    <row r="8" spans="2:6">
      <c r="B8" s="32" t="s">
        <v>56</v>
      </c>
      <c r="C8" s="33">
        <v>21</v>
      </c>
      <c r="D8" s="34">
        <v>26</v>
      </c>
      <c r="E8" s="35">
        <v>-0.19</v>
      </c>
      <c r="F8" s="34">
        <v>23</v>
      </c>
    </row>
    <row r="9" spans="2:6">
      <c r="B9" s="36" t="s">
        <v>57</v>
      </c>
      <c r="C9" s="37">
        <v>4</v>
      </c>
      <c r="D9" s="38">
        <v>27</v>
      </c>
      <c r="E9" s="39">
        <v>-0.85</v>
      </c>
      <c r="F9" s="38">
        <v>28</v>
      </c>
    </row>
    <row r="10" spans="2:6" s="11" customFormat="1">
      <c r="B10" s="40" t="s">
        <v>58</v>
      </c>
      <c r="C10" s="41">
        <v>480</v>
      </c>
      <c r="D10" s="42">
        <v>529</v>
      </c>
      <c r="E10" s="43">
        <v>-0.09</v>
      </c>
      <c r="F10" s="42">
        <v>499</v>
      </c>
    </row>
    <row r="11" spans="2:6">
      <c r="B11" s="32" t="s">
        <v>59</v>
      </c>
      <c r="C11" s="33">
        <v>272</v>
      </c>
      <c r="D11" s="34">
        <v>271</v>
      </c>
      <c r="E11" s="35">
        <v>0</v>
      </c>
      <c r="F11" s="34">
        <v>289</v>
      </c>
    </row>
    <row r="12" spans="2:6">
      <c r="B12" s="36" t="s">
        <v>60</v>
      </c>
      <c r="C12" s="37">
        <v>29</v>
      </c>
      <c r="D12" s="38">
        <v>28</v>
      </c>
      <c r="E12" s="39">
        <v>0.04</v>
      </c>
      <c r="F12" s="38">
        <v>15</v>
      </c>
    </row>
    <row r="13" spans="2:6" s="11" customFormat="1">
      <c r="B13" s="45" t="s">
        <v>61</v>
      </c>
      <c r="C13" s="41">
        <v>301</v>
      </c>
      <c r="D13" s="42">
        <v>299</v>
      </c>
      <c r="E13" s="43">
        <v>0.01</v>
      </c>
      <c r="F13" s="42">
        <v>304</v>
      </c>
    </row>
    <row r="14" spans="2:6" s="11" customFormat="1">
      <c r="B14" s="46" t="s">
        <v>62</v>
      </c>
      <c r="C14" s="47">
        <v>301</v>
      </c>
      <c r="D14" s="48">
        <v>299</v>
      </c>
      <c r="E14" s="49">
        <v>0.01</v>
      </c>
      <c r="F14" s="48">
        <v>304</v>
      </c>
    </row>
    <row r="15" spans="2:6">
      <c r="B15" s="50" t="s">
        <v>63</v>
      </c>
      <c r="C15" s="51">
        <v>-16</v>
      </c>
      <c r="D15" s="52">
        <v>-20</v>
      </c>
      <c r="E15" s="53">
        <v>0.2</v>
      </c>
      <c r="F15" s="52">
        <v>-4</v>
      </c>
    </row>
    <row r="16" spans="2:6" s="11" customFormat="1">
      <c r="B16" s="40" t="s">
        <v>206</v>
      </c>
      <c r="C16" s="41">
        <v>195</v>
      </c>
      <c r="D16" s="42">
        <v>250</v>
      </c>
      <c r="E16" s="43">
        <v>-0.22</v>
      </c>
      <c r="F16" s="42">
        <v>199</v>
      </c>
    </row>
    <row r="17" spans="2:6">
      <c r="B17" s="36" t="s">
        <v>64</v>
      </c>
      <c r="C17" s="37">
        <v>46</v>
      </c>
      <c r="D17" s="38">
        <v>63</v>
      </c>
      <c r="E17" s="39">
        <v>-0.27</v>
      </c>
      <c r="F17" s="38">
        <v>57</v>
      </c>
    </row>
    <row r="18" spans="2:6" s="11" customFormat="1">
      <c r="B18" s="45" t="s">
        <v>217</v>
      </c>
      <c r="C18" s="41">
        <v>149</v>
      </c>
      <c r="D18" s="42">
        <v>187</v>
      </c>
      <c r="E18" s="43">
        <v>-0.2</v>
      </c>
      <c r="F18" s="42">
        <v>142</v>
      </c>
    </row>
    <row r="19" spans="2:6">
      <c r="B19" s="17" t="s">
        <v>66</v>
      </c>
      <c r="C19" s="33">
        <v>0</v>
      </c>
      <c r="D19" s="34">
        <v>-1</v>
      </c>
      <c r="E19" s="35"/>
      <c r="F19" s="34">
        <v>14</v>
      </c>
    </row>
    <row r="20" spans="2:6" s="11" customFormat="1" ht="13.5" thickBot="1">
      <c r="B20" s="60" t="s">
        <v>218</v>
      </c>
      <c r="C20" s="61">
        <v>0</v>
      </c>
      <c r="D20" s="62">
        <v>-1</v>
      </c>
      <c r="E20" s="63"/>
      <c r="F20" s="62">
        <v>14</v>
      </c>
    </row>
    <row r="21" spans="2:6" s="11" customFormat="1">
      <c r="B21" s="55" t="s">
        <v>219</v>
      </c>
      <c r="C21" s="41">
        <v>149</v>
      </c>
      <c r="D21" s="42">
        <v>188</v>
      </c>
      <c r="E21" s="43">
        <v>-0.21</v>
      </c>
      <c r="F21" s="42">
        <v>128</v>
      </c>
    </row>
    <row r="22" spans="2:6">
      <c r="B22" s="32" t="s">
        <v>67</v>
      </c>
      <c r="C22" s="56">
        <v>0.56699999999999995</v>
      </c>
      <c r="D22" s="57">
        <v>0.51300000000000001</v>
      </c>
      <c r="E22" s="35"/>
      <c r="F22" s="57">
        <v>0.57899999999999996</v>
      </c>
    </row>
    <row r="23" spans="2:6">
      <c r="B23" s="32" t="s">
        <v>68</v>
      </c>
      <c r="C23" s="56">
        <v>0.56699999999999995</v>
      </c>
      <c r="D23" s="57">
        <v>0.51200000000000001</v>
      </c>
      <c r="E23" s="35"/>
      <c r="F23" s="57">
        <v>0.60099999999999998</v>
      </c>
    </row>
    <row r="24" spans="2:6">
      <c r="B24" s="32" t="s">
        <v>69</v>
      </c>
      <c r="C24" s="56">
        <v>8.5000000000000006E-2</v>
      </c>
      <c r="D24" s="57">
        <v>0.105</v>
      </c>
      <c r="E24" s="35"/>
      <c r="F24" s="57">
        <v>7.8E-2</v>
      </c>
    </row>
    <row r="25" spans="2:6">
      <c r="B25" s="32" t="s">
        <v>70</v>
      </c>
      <c r="C25" s="56">
        <v>8.5000000000000006E-2</v>
      </c>
      <c r="D25" s="57">
        <v>0.105</v>
      </c>
      <c r="E25" s="35"/>
      <c r="F25" s="57">
        <v>7.0000000000000007E-2</v>
      </c>
    </row>
    <row r="26" spans="2:6">
      <c r="B26" s="32" t="s">
        <v>71</v>
      </c>
      <c r="C26" s="58">
        <v>1.47E-2</v>
      </c>
      <c r="D26" s="59">
        <v>1.55E-2</v>
      </c>
      <c r="E26" s="59"/>
      <c r="F26" s="59">
        <v>1.46E-2</v>
      </c>
    </row>
    <row r="27" spans="2:6">
      <c r="B27" s="32" t="s">
        <v>72</v>
      </c>
      <c r="C27" s="58">
        <v>8.8000000000000005E-3</v>
      </c>
      <c r="D27" s="59">
        <v>8.8000000000000005E-3</v>
      </c>
      <c r="E27" s="59"/>
      <c r="F27" s="59">
        <v>9.4000000000000004E-3</v>
      </c>
    </row>
    <row r="28" spans="2:6">
      <c r="B28" s="32" t="s">
        <v>73</v>
      </c>
      <c r="C28" s="58">
        <v>8.8000000000000005E-3</v>
      </c>
      <c r="D28" s="59">
        <v>8.8000000000000005E-3</v>
      </c>
      <c r="E28" s="59"/>
      <c r="F28" s="59">
        <v>9.4000000000000004E-3</v>
      </c>
    </row>
  </sheetData>
  <conditionalFormatting sqref="B5:C5 E4:F5 D22 C19:D19 C4 E14:F14 B14 E19:E21">
    <cfRule type="expression" dxfId="751" priority="303" stopIfTrue="1">
      <formula>CelHeeftFormule</formula>
    </cfRule>
  </conditionalFormatting>
  <conditionalFormatting sqref="E6:F6">
    <cfRule type="expression" dxfId="750" priority="268" stopIfTrue="1">
      <formula>CelHeeftFormule</formula>
    </cfRule>
  </conditionalFormatting>
  <conditionalFormatting sqref="D6">
    <cfRule type="expression" dxfId="749" priority="254" stopIfTrue="1">
      <formula>CelHeeftFormule</formula>
    </cfRule>
  </conditionalFormatting>
  <conditionalFormatting sqref="C6">
    <cfRule type="expression" dxfId="748" priority="241" stopIfTrue="1">
      <formula>CelHeeftFormule</formula>
    </cfRule>
  </conditionalFormatting>
  <conditionalFormatting sqref="E7:E10">
    <cfRule type="expression" dxfId="747" priority="130" stopIfTrue="1">
      <formula>CelHeeftFormule</formula>
    </cfRule>
  </conditionalFormatting>
  <conditionalFormatting sqref="E17">
    <cfRule type="expression" dxfId="746" priority="129" stopIfTrue="1">
      <formula>CelHeeftFormule</formula>
    </cfRule>
  </conditionalFormatting>
  <conditionalFormatting sqref="E22:E28">
    <cfRule type="expression" dxfId="745" priority="128" stopIfTrue="1">
      <formula>CelHeeftFormule</formula>
    </cfRule>
  </conditionalFormatting>
  <conditionalFormatting sqref="D8">
    <cfRule type="expression" dxfId="744" priority="127" stopIfTrue="1">
      <formula>CelHeeftFormule</formula>
    </cfRule>
  </conditionalFormatting>
  <conditionalFormatting sqref="D7">
    <cfRule type="expression" dxfId="743" priority="126" stopIfTrue="1">
      <formula>CelHeeftFormule</formula>
    </cfRule>
  </conditionalFormatting>
  <conditionalFormatting sqref="D9">
    <cfRule type="expression" dxfId="742" priority="125" stopIfTrue="1">
      <formula>CelHeeftFormule</formula>
    </cfRule>
  </conditionalFormatting>
  <conditionalFormatting sqref="D17 D20">
    <cfRule type="expression" dxfId="741" priority="124" stopIfTrue="1">
      <formula>CelHeeftFormule</formula>
    </cfRule>
  </conditionalFormatting>
  <conditionalFormatting sqref="D10">
    <cfRule type="expression" dxfId="740" priority="123" stopIfTrue="1">
      <formula>CelHeeftFormule</formula>
    </cfRule>
  </conditionalFormatting>
  <conditionalFormatting sqref="D14">
    <cfRule type="expression" dxfId="739" priority="122" stopIfTrue="1">
      <formula>CelHeeftFormule</formula>
    </cfRule>
  </conditionalFormatting>
  <conditionalFormatting sqref="D27:D28">
    <cfRule type="expression" dxfId="738" priority="118" stopIfTrue="1">
      <formula>CelHeeftFormule</formula>
    </cfRule>
  </conditionalFormatting>
  <conditionalFormatting sqref="D24:D25">
    <cfRule type="expression" dxfId="737" priority="121" stopIfTrue="1">
      <formula>CelHeeftFormule</formula>
    </cfRule>
  </conditionalFormatting>
  <conditionalFormatting sqref="D21">
    <cfRule type="expression" dxfId="736" priority="119" stopIfTrue="1">
      <formula>CelHeeftFormule</formula>
    </cfRule>
  </conditionalFormatting>
  <conditionalFormatting sqref="C17 C20">
    <cfRule type="expression" dxfId="735" priority="113" stopIfTrue="1">
      <formula>CelHeeftFormule</formula>
    </cfRule>
  </conditionalFormatting>
  <conditionalFormatting sqref="C27:C28">
    <cfRule type="expression" dxfId="734" priority="107" stopIfTrue="1">
      <formula>CelHeeftFormule</formula>
    </cfRule>
  </conditionalFormatting>
  <conditionalFormatting sqref="D26">
    <cfRule type="expression" dxfId="733" priority="117" stopIfTrue="1">
      <formula>CelHeeftFormule</formula>
    </cfRule>
  </conditionalFormatting>
  <conditionalFormatting sqref="C8">
    <cfRule type="expression" dxfId="732" priority="116" stopIfTrue="1">
      <formula>CelHeeftFormule</formula>
    </cfRule>
  </conditionalFormatting>
  <conditionalFormatting sqref="C7">
    <cfRule type="expression" dxfId="731" priority="115" stopIfTrue="1">
      <formula>CelHeeftFormule</formula>
    </cfRule>
  </conditionalFormatting>
  <conditionalFormatting sqref="C9">
    <cfRule type="expression" dxfId="730" priority="114" stopIfTrue="1">
      <formula>CelHeeftFormule</formula>
    </cfRule>
  </conditionalFormatting>
  <conditionalFormatting sqref="C10">
    <cfRule type="expression" dxfId="729" priority="112" stopIfTrue="1">
      <formula>CelHeeftFormule</formula>
    </cfRule>
  </conditionalFormatting>
  <conditionalFormatting sqref="C14">
    <cfRule type="expression" dxfId="728" priority="111" stopIfTrue="1">
      <formula>CelHeeftFormule</formula>
    </cfRule>
  </conditionalFormatting>
  <conditionalFormatting sqref="C21">
    <cfRule type="expression" dxfId="727" priority="108" stopIfTrue="1">
      <formula>CelHeeftFormule</formula>
    </cfRule>
  </conditionalFormatting>
  <conditionalFormatting sqref="C22:C25">
    <cfRule type="expression" dxfId="726" priority="110" stopIfTrue="1">
      <formula>CelHeeftFormule</formula>
    </cfRule>
  </conditionalFormatting>
  <conditionalFormatting sqref="C26">
    <cfRule type="expression" dxfId="725" priority="106" stopIfTrue="1">
      <formula>CelHeeftFormule</formula>
    </cfRule>
  </conditionalFormatting>
  <conditionalFormatting sqref="D23">
    <cfRule type="expression" dxfId="724" priority="91" stopIfTrue="1">
      <formula>CelHeeftFormule</formula>
    </cfRule>
  </conditionalFormatting>
  <conditionalFormatting sqref="D15">
    <cfRule type="expression" dxfId="723" priority="89" stopIfTrue="1">
      <formula>CelHeeftFormule</formula>
    </cfRule>
  </conditionalFormatting>
  <conditionalFormatting sqref="E15:E16">
    <cfRule type="expression" dxfId="722" priority="90" stopIfTrue="1">
      <formula>CelHeeftFormule</formula>
    </cfRule>
  </conditionalFormatting>
  <conditionalFormatting sqref="D16">
    <cfRule type="expression" dxfId="721" priority="88" stopIfTrue="1">
      <formula>CelHeeftFormule</formula>
    </cfRule>
  </conditionalFormatting>
  <conditionalFormatting sqref="C15">
    <cfRule type="expression" dxfId="720" priority="87" stopIfTrue="1">
      <formula>CelHeeftFormule</formula>
    </cfRule>
  </conditionalFormatting>
  <conditionalFormatting sqref="D11">
    <cfRule type="expression" dxfId="719" priority="83" stopIfTrue="1">
      <formula>CelHeeftFormule</formula>
    </cfRule>
  </conditionalFormatting>
  <conditionalFormatting sqref="C11">
    <cfRule type="expression" dxfId="718" priority="82" stopIfTrue="1">
      <formula>CelHeeftFormule</formula>
    </cfRule>
  </conditionalFormatting>
  <conditionalFormatting sqref="E11">
    <cfRule type="expression" dxfId="717" priority="80" stopIfTrue="1">
      <formula>CelHeeftFormule</formula>
    </cfRule>
  </conditionalFormatting>
  <conditionalFormatting sqref="E12:E13">
    <cfRule type="expression" dxfId="716" priority="79" stopIfTrue="1">
      <formula>CelHeeftFormule</formula>
    </cfRule>
  </conditionalFormatting>
  <conditionalFormatting sqref="C12">
    <cfRule type="expression" dxfId="715" priority="76" stopIfTrue="1">
      <formula>CelHeeftFormule</formula>
    </cfRule>
  </conditionalFormatting>
  <conditionalFormatting sqref="D12">
    <cfRule type="expression" dxfId="714" priority="78" stopIfTrue="1">
      <formula>CelHeeftFormule</formula>
    </cfRule>
  </conditionalFormatting>
  <conditionalFormatting sqref="D13">
    <cfRule type="expression" dxfId="713" priority="77" stopIfTrue="1">
      <formula>CelHeeftFormule</formula>
    </cfRule>
  </conditionalFormatting>
  <conditionalFormatting sqref="C13">
    <cfRule type="expression" dxfId="712" priority="75" stopIfTrue="1">
      <formula>CelHeeftFormule</formula>
    </cfRule>
  </conditionalFormatting>
  <conditionalFormatting sqref="E18">
    <cfRule type="expression" dxfId="711" priority="72" stopIfTrue="1">
      <formula>CelHeeftFormule</formula>
    </cfRule>
  </conditionalFormatting>
  <conditionalFormatting sqref="C16">
    <cfRule type="expression" dxfId="710" priority="86" stopIfTrue="1">
      <formula>CelHeeftFormule</formula>
    </cfRule>
  </conditionalFormatting>
  <conditionalFormatting sqref="D18">
    <cfRule type="expression" dxfId="709" priority="71" stopIfTrue="1">
      <formula>CelHeeftFormule</formula>
    </cfRule>
  </conditionalFormatting>
  <conditionalFormatting sqref="C18">
    <cfRule type="expression" dxfId="708" priority="70" stopIfTrue="1">
      <formula>CelHeeftFormule</formula>
    </cfRule>
  </conditionalFormatting>
  <conditionalFormatting sqref="F22">
    <cfRule type="expression" dxfId="707" priority="31" stopIfTrue="1">
      <formula>CelHeeftFormule</formula>
    </cfRule>
  </conditionalFormatting>
  <conditionalFormatting sqref="F7:F10">
    <cfRule type="expression" dxfId="706" priority="30" stopIfTrue="1">
      <formula>CelHeeftFormule</formula>
    </cfRule>
  </conditionalFormatting>
  <conditionalFormatting sqref="F17">
    <cfRule type="expression" dxfId="705" priority="29" stopIfTrue="1">
      <formula>CelHeeftFormule</formula>
    </cfRule>
  </conditionalFormatting>
  <conditionalFormatting sqref="F24:F26">
    <cfRule type="expression" dxfId="704" priority="28" stopIfTrue="1">
      <formula>CelHeeftFormule</formula>
    </cfRule>
  </conditionalFormatting>
  <conditionalFormatting sqref="F23">
    <cfRule type="expression" dxfId="703" priority="26" stopIfTrue="1">
      <formula>CelHeeftFormule</formula>
    </cfRule>
  </conditionalFormatting>
  <conditionalFormatting sqref="F27:F28">
    <cfRule type="expression" dxfId="702" priority="27" stopIfTrue="1">
      <formula>CelHeeftFormule</formula>
    </cfRule>
  </conditionalFormatting>
  <conditionalFormatting sqref="F15:F16">
    <cfRule type="expression" dxfId="701" priority="25" stopIfTrue="1">
      <formula>CelHeeftFormule</formula>
    </cfRule>
  </conditionalFormatting>
  <conditionalFormatting sqref="F11">
    <cfRule type="expression" dxfId="700" priority="24" stopIfTrue="1">
      <formula>CelHeeftFormule</formula>
    </cfRule>
  </conditionalFormatting>
  <conditionalFormatting sqref="F12:F13">
    <cfRule type="expression" dxfId="699" priority="23" stopIfTrue="1">
      <formula>CelHeeftFormule</formula>
    </cfRule>
  </conditionalFormatting>
  <conditionalFormatting sqref="F19">
    <cfRule type="expression" dxfId="698" priority="18" stopIfTrue="1">
      <formula>CelHeeftFormule</formula>
    </cfRule>
  </conditionalFormatting>
  <conditionalFormatting sqref="F20">
    <cfRule type="expression" dxfId="697" priority="17" stopIfTrue="1">
      <formula>CelHeeftFormule</formula>
    </cfRule>
  </conditionalFormatting>
  <conditionalFormatting sqref="F21">
    <cfRule type="expression" dxfId="696" priority="16" stopIfTrue="1">
      <formula>CelHeeftFormule</formula>
    </cfRule>
  </conditionalFormatting>
  <conditionalFormatting sqref="F18">
    <cfRule type="expression" dxfId="695" priority="15" stopIfTrue="1">
      <formula>CelHeeftFormule</formula>
    </cfRule>
  </conditionalFormatting>
  <conditionalFormatting sqref="B7:B10">
    <cfRule type="expression" dxfId="694" priority="14" stopIfTrue="1">
      <formula>CelHeeftFormule</formula>
    </cfRule>
  </conditionalFormatting>
  <conditionalFormatting sqref="B17">
    <cfRule type="expression" dxfId="693" priority="13" stopIfTrue="1">
      <formula>CelHeeftFormule</formula>
    </cfRule>
  </conditionalFormatting>
  <conditionalFormatting sqref="B6">
    <cfRule type="expression" dxfId="692" priority="12" stopIfTrue="1">
      <formula>CelHeeftFormule</formula>
    </cfRule>
  </conditionalFormatting>
  <conditionalFormatting sqref="B15:B16">
    <cfRule type="expression" dxfId="691" priority="11" stopIfTrue="1">
      <formula>CelHeeftFormule</formula>
    </cfRule>
  </conditionalFormatting>
  <conditionalFormatting sqref="B12">
    <cfRule type="expression" dxfId="690" priority="9" stopIfTrue="1">
      <formula>CelHeeftFormule</formula>
    </cfRule>
  </conditionalFormatting>
  <conditionalFormatting sqref="B13">
    <cfRule type="expression" dxfId="689" priority="8" stopIfTrue="1">
      <formula>CelHeeftFormule</formula>
    </cfRule>
  </conditionalFormatting>
  <conditionalFormatting sqref="B11">
    <cfRule type="expression" dxfId="688" priority="10" stopIfTrue="1">
      <formula>CelHeeftFormule</formula>
    </cfRule>
  </conditionalFormatting>
  <conditionalFormatting sqref="B18">
    <cfRule type="expression" dxfId="687" priority="7" stopIfTrue="1">
      <formula>CelHeeftFormule</formula>
    </cfRule>
  </conditionalFormatting>
  <conditionalFormatting sqref="B19">
    <cfRule type="expression" dxfId="686" priority="5" stopIfTrue="1">
      <formula>CelHeeftFormule</formula>
    </cfRule>
  </conditionalFormatting>
  <conditionalFormatting sqref="B22:B25 B27">
    <cfRule type="expression" dxfId="685" priority="4" stopIfTrue="1">
      <formula>CelHeeftFormule</formula>
    </cfRule>
  </conditionalFormatting>
  <conditionalFormatting sqref="B26">
    <cfRule type="expression" dxfId="684" priority="3" stopIfTrue="1">
      <formula>CelHeeftFormule</formula>
    </cfRule>
  </conditionalFormatting>
  <conditionalFormatting sqref="B28">
    <cfRule type="expression" dxfId="683" priority="2" stopIfTrue="1">
      <formula>CelHeeftFormule</formula>
    </cfRule>
  </conditionalFormatting>
  <conditionalFormatting sqref="B4">
    <cfRule type="expression" dxfId="682" priority="1" stopIfTrue="1">
      <formula>CelHeeftFormule</formula>
    </cfRule>
  </conditionalFormatting>
  <hyperlinks>
    <hyperlink ref="B2" location="'Table of content'!A1" display="Back to table of content"/>
  </hyperlinks>
  <pageMargins left="0.7" right="0.7" top="0.75" bottom="0.75" header="0.3" footer="0.3"/>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6"/>
  <sheetViews>
    <sheetView workbookViewId="0">
      <selection activeCell="C24" sqref="C24"/>
    </sheetView>
  </sheetViews>
  <sheetFormatPr defaultColWidth="9.140625" defaultRowHeight="12.75"/>
  <cols>
    <col min="1" max="1" width="2.85546875" style="1" customWidth="1"/>
    <col min="2" max="2" width="68.28515625" style="1" bestFit="1" customWidth="1"/>
    <col min="3" max="6" width="11.140625" style="1" customWidth="1"/>
    <col min="7" max="16384" width="9.140625" style="1"/>
  </cols>
  <sheetData>
    <row r="2" spans="2:6" ht="21" customHeight="1">
      <c r="B2" s="270" t="s">
        <v>54</v>
      </c>
    </row>
    <row r="4" spans="2:6">
      <c r="B4" s="14" t="s">
        <v>75</v>
      </c>
    </row>
    <row r="5" spans="2:6" ht="15.75">
      <c r="B5" s="14" t="s">
        <v>76</v>
      </c>
      <c r="C5" s="4"/>
      <c r="E5" s="4"/>
      <c r="F5" s="4"/>
    </row>
    <row r="6" spans="2:6" ht="15.75">
      <c r="B6" s="4"/>
      <c r="C6" s="4"/>
      <c r="E6" s="4"/>
      <c r="F6" s="4"/>
    </row>
    <row r="7" spans="2:6" ht="36">
      <c r="B7" s="31" t="s">
        <v>17</v>
      </c>
      <c r="C7" s="282" t="s">
        <v>220</v>
      </c>
      <c r="D7" s="283" t="s">
        <v>221</v>
      </c>
      <c r="E7" s="283" t="s">
        <v>19</v>
      </c>
      <c r="F7" s="283" t="s">
        <v>222</v>
      </c>
    </row>
    <row r="8" spans="2:6">
      <c r="B8" s="32" t="s">
        <v>55</v>
      </c>
      <c r="C8" s="33">
        <v>455</v>
      </c>
      <c r="D8" s="34">
        <v>476</v>
      </c>
      <c r="E8" s="35">
        <v>-0.04</v>
      </c>
      <c r="F8" s="54">
        <v>448</v>
      </c>
    </row>
    <row r="9" spans="2:6">
      <c r="B9" s="32" t="s">
        <v>56</v>
      </c>
      <c r="C9" s="33">
        <v>21</v>
      </c>
      <c r="D9" s="34">
        <v>26</v>
      </c>
      <c r="E9" s="35">
        <v>-0.19</v>
      </c>
      <c r="F9" s="54">
        <v>23</v>
      </c>
    </row>
    <row r="10" spans="2:6">
      <c r="B10" s="32" t="s">
        <v>77</v>
      </c>
      <c r="C10" s="33">
        <v>-3</v>
      </c>
      <c r="D10" s="34">
        <v>29</v>
      </c>
      <c r="E10" s="35">
        <v>-1.1000000000000001</v>
      </c>
      <c r="F10" s="54">
        <v>12</v>
      </c>
    </row>
    <row r="11" spans="2:6">
      <c r="B11" s="32" t="s">
        <v>78</v>
      </c>
      <c r="C11" s="33">
        <v>7</v>
      </c>
      <c r="D11" s="34">
        <v>-2</v>
      </c>
      <c r="E11" s="44">
        <v>4.5</v>
      </c>
      <c r="F11" s="54">
        <v>15</v>
      </c>
    </row>
    <row r="12" spans="2:6" ht="13.5" thickBot="1">
      <c r="B12" s="67" t="s">
        <v>79</v>
      </c>
      <c r="C12" s="68">
        <v>0</v>
      </c>
      <c r="D12" s="71">
        <v>0</v>
      </c>
      <c r="E12" s="70">
        <v>0</v>
      </c>
      <c r="F12" s="69">
        <v>1</v>
      </c>
    </row>
    <row r="13" spans="2:6">
      <c r="B13" s="40" t="s">
        <v>58</v>
      </c>
      <c r="C13" s="41">
        <v>480</v>
      </c>
      <c r="D13" s="42">
        <v>529</v>
      </c>
      <c r="E13" s="43">
        <v>-0.09</v>
      </c>
      <c r="F13" s="42">
        <v>499</v>
      </c>
    </row>
    <row r="14" spans="2:6" ht="13.5" thickBot="1">
      <c r="B14" s="67" t="s">
        <v>66</v>
      </c>
      <c r="C14" s="68">
        <v>0</v>
      </c>
      <c r="D14" s="71">
        <v>-1</v>
      </c>
      <c r="E14" s="70"/>
      <c r="F14" s="69">
        <v>18</v>
      </c>
    </row>
    <row r="15" spans="2:6">
      <c r="B15" s="40" t="s">
        <v>80</v>
      </c>
      <c r="C15" s="41">
        <v>480</v>
      </c>
      <c r="D15" s="42">
        <v>530</v>
      </c>
      <c r="E15" s="43">
        <v>-0.09</v>
      </c>
      <c r="F15" s="42">
        <v>481</v>
      </c>
    </row>
    <row r="16" spans="2:6">
      <c r="B16" s="32" t="s">
        <v>223</v>
      </c>
      <c r="C16" s="288">
        <v>1.47E-2</v>
      </c>
      <c r="D16" s="289">
        <v>1.55E-2</v>
      </c>
      <c r="E16" s="290"/>
      <c r="F16" s="291">
        <v>1.46E-2</v>
      </c>
    </row>
  </sheetData>
  <conditionalFormatting sqref="C5:C6 E5:E6">
    <cfRule type="expression" dxfId="681" priority="158" stopIfTrue="1">
      <formula>CelHeeftFormule</formula>
    </cfRule>
  </conditionalFormatting>
  <conditionalFormatting sqref="D8:D9">
    <cfRule type="expression" dxfId="680" priority="35" stopIfTrue="1">
      <formula>CelHeeftFormule</formula>
    </cfRule>
  </conditionalFormatting>
  <conditionalFormatting sqref="F5:F6">
    <cfRule type="expression" dxfId="679" priority="53" stopIfTrue="1">
      <formula>CelHeeftFormule</formula>
    </cfRule>
  </conditionalFormatting>
  <conditionalFormatting sqref="F13">
    <cfRule type="expression" dxfId="678" priority="38" stopIfTrue="1">
      <formula>CelHeeftFormule</formula>
    </cfRule>
  </conditionalFormatting>
  <conditionalFormatting sqref="D13">
    <cfRule type="expression" dxfId="677" priority="34" stopIfTrue="1">
      <formula>CelHeeftFormule</formula>
    </cfRule>
  </conditionalFormatting>
  <conditionalFormatting sqref="C8:C9">
    <cfRule type="expression" dxfId="676" priority="32" stopIfTrue="1">
      <formula>CelHeeftFormule</formula>
    </cfRule>
  </conditionalFormatting>
  <conditionalFormatting sqref="F15">
    <cfRule type="expression" dxfId="675" priority="21" stopIfTrue="1">
      <formula>CelHeeftFormule</formula>
    </cfRule>
  </conditionalFormatting>
  <conditionalFormatting sqref="E8:E13 C10:D12">
    <cfRule type="expression" dxfId="674" priority="39" stopIfTrue="1">
      <formula>CelHeeftFormule</formula>
    </cfRule>
  </conditionalFormatting>
  <conditionalFormatting sqref="E14">
    <cfRule type="expression" dxfId="673" priority="27" stopIfTrue="1">
      <formula>CelHeeftFormule</formula>
    </cfRule>
  </conditionalFormatting>
  <conditionalFormatting sqref="C13">
    <cfRule type="expression" dxfId="672" priority="31" stopIfTrue="1">
      <formula>CelHeeftFormule</formula>
    </cfRule>
  </conditionalFormatting>
  <conditionalFormatting sqref="C14">
    <cfRule type="expression" dxfId="671" priority="25" stopIfTrue="1">
      <formula>CelHeeftFormule</formula>
    </cfRule>
  </conditionalFormatting>
  <conditionalFormatting sqref="D14">
    <cfRule type="expression" dxfId="670" priority="26" stopIfTrue="1">
      <formula>CelHeeftFormule</formula>
    </cfRule>
  </conditionalFormatting>
  <conditionalFormatting sqref="C15">
    <cfRule type="expression" dxfId="669" priority="24" stopIfTrue="1">
      <formula>CelHeeftFormule</formula>
    </cfRule>
  </conditionalFormatting>
  <conditionalFormatting sqref="E15">
    <cfRule type="expression" dxfId="668" priority="22" stopIfTrue="1">
      <formula>CelHeeftFormule</formula>
    </cfRule>
  </conditionalFormatting>
  <conditionalFormatting sqref="D15">
    <cfRule type="expression" dxfId="667" priority="20" stopIfTrue="1">
      <formula>CelHeeftFormule</formula>
    </cfRule>
  </conditionalFormatting>
  <conditionalFormatting sqref="B8:B13 B5:B6">
    <cfRule type="expression" dxfId="666" priority="9" stopIfTrue="1">
      <formula>CelHeeftFormule</formula>
    </cfRule>
  </conditionalFormatting>
  <conditionalFormatting sqref="B14:B15">
    <cfRule type="expression" dxfId="665" priority="7" stopIfTrue="1">
      <formula>CelHeeftFormule</formula>
    </cfRule>
  </conditionalFormatting>
  <conditionalFormatting sqref="B7">
    <cfRule type="expression" dxfId="664" priority="8" stopIfTrue="1">
      <formula>CelHeeftFormule</formula>
    </cfRule>
  </conditionalFormatting>
  <conditionalFormatting sqref="B4">
    <cfRule type="expression" dxfId="663" priority="6" stopIfTrue="1">
      <formula>CelHeeftFormule</formula>
    </cfRule>
  </conditionalFormatting>
  <conditionalFormatting sqref="C7">
    <cfRule type="expression" dxfId="662" priority="3" stopIfTrue="1">
      <formula>CelHeeftFormule</formula>
    </cfRule>
  </conditionalFormatting>
  <conditionalFormatting sqref="B16">
    <cfRule type="expression" dxfId="661" priority="1" stopIfTrue="1">
      <formula>CelHeeftFormule</formula>
    </cfRule>
  </conditionalFormatting>
  <conditionalFormatting sqref="E7:F7">
    <cfRule type="expression" dxfId="660" priority="5" stopIfTrue="1">
      <formula>CelHeeftFormule</formula>
    </cfRule>
  </conditionalFormatting>
  <conditionalFormatting sqref="D7">
    <cfRule type="expression" dxfId="659" priority="4" stopIfTrue="1">
      <formula>CelHeeftFormule</formula>
    </cfRule>
  </conditionalFormatting>
  <conditionalFormatting sqref="C16:E16">
    <cfRule type="expression" dxfId="658" priority="2" stopIfTrue="1">
      <formula>CelHeeftFormule</formula>
    </cfRule>
  </conditionalFormatting>
  <hyperlinks>
    <hyperlink ref="B2" location="'Table of content'!A1" display="Back to table of content"/>
  </hyperlinks>
  <pageMargins left="0.7"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34"/>
  <sheetViews>
    <sheetView topLeftCell="A4" workbookViewId="0">
      <selection activeCell="J37" sqref="J37"/>
    </sheetView>
  </sheetViews>
  <sheetFormatPr defaultColWidth="9.140625" defaultRowHeight="12.75"/>
  <cols>
    <col min="1" max="1" width="2.85546875" style="1" customWidth="1"/>
    <col min="2" max="2" width="48.28515625" style="1" bestFit="1" customWidth="1"/>
    <col min="3" max="5" width="11.140625" style="1" customWidth="1"/>
    <col min="6" max="6" width="12.85546875" style="1" customWidth="1"/>
    <col min="7" max="16384" width="9.140625" style="1"/>
  </cols>
  <sheetData>
    <row r="2" spans="2:6" ht="21" customHeight="1">
      <c r="B2" s="270" t="s">
        <v>54</v>
      </c>
    </row>
    <row r="4" spans="2:6">
      <c r="B4" s="14" t="s">
        <v>84</v>
      </c>
    </row>
    <row r="5" spans="2:6" ht="15.75">
      <c r="B5" s="14" t="s">
        <v>85</v>
      </c>
      <c r="C5" s="4"/>
      <c r="E5" s="4"/>
    </row>
    <row r="6" spans="2:6" ht="15.75">
      <c r="B6" s="4"/>
      <c r="C6" s="4"/>
      <c r="E6" s="4"/>
    </row>
    <row r="7" spans="2:6" ht="36">
      <c r="B7" s="31" t="s">
        <v>17</v>
      </c>
      <c r="C7" s="282" t="s">
        <v>220</v>
      </c>
      <c r="D7" s="283" t="s">
        <v>221</v>
      </c>
      <c r="E7" s="283" t="s">
        <v>19</v>
      </c>
      <c r="F7" s="283" t="s">
        <v>222</v>
      </c>
    </row>
    <row r="8" spans="2:6">
      <c r="B8" s="17" t="s">
        <v>86</v>
      </c>
      <c r="C8" s="64">
        <v>200</v>
      </c>
      <c r="D8" s="66">
        <v>187</v>
      </c>
      <c r="E8" s="35">
        <v>7.0000000000000007E-2</v>
      </c>
      <c r="F8" s="65">
        <v>194</v>
      </c>
    </row>
    <row r="9" spans="2:6">
      <c r="B9" s="17" t="s">
        <v>87</v>
      </c>
      <c r="C9" s="64">
        <v>11</v>
      </c>
      <c r="D9" s="66">
        <v>10</v>
      </c>
      <c r="E9" s="35">
        <v>0.1</v>
      </c>
      <c r="F9" s="65">
        <v>11</v>
      </c>
    </row>
    <row r="10" spans="2:6" ht="13.5" thickBot="1">
      <c r="B10" s="67" t="s">
        <v>88</v>
      </c>
      <c r="C10" s="68">
        <v>90</v>
      </c>
      <c r="D10" s="71">
        <v>102</v>
      </c>
      <c r="E10" s="70">
        <v>-0.12</v>
      </c>
      <c r="F10" s="69">
        <v>99</v>
      </c>
    </row>
    <row r="11" spans="2:6">
      <c r="B11" s="40" t="s">
        <v>61</v>
      </c>
      <c r="C11" s="41">
        <v>301</v>
      </c>
      <c r="D11" s="42">
        <v>299</v>
      </c>
      <c r="E11" s="43">
        <v>0.01</v>
      </c>
      <c r="F11" s="42">
        <v>304</v>
      </c>
    </row>
    <row r="12" spans="2:6" ht="13.5" thickBot="1">
      <c r="B12" s="67" t="s">
        <v>224</v>
      </c>
      <c r="C12" s="68">
        <v>29</v>
      </c>
      <c r="D12" s="71">
        <v>28</v>
      </c>
      <c r="E12" s="70"/>
      <c r="F12" s="69">
        <v>15</v>
      </c>
    </row>
    <row r="13" spans="2:6">
      <c r="B13" s="40" t="s">
        <v>89</v>
      </c>
      <c r="C13" s="41">
        <v>272</v>
      </c>
      <c r="D13" s="42">
        <v>271</v>
      </c>
      <c r="E13" s="43">
        <v>0</v>
      </c>
      <c r="F13" s="42">
        <v>289</v>
      </c>
    </row>
    <row r="14" spans="2:6">
      <c r="B14" s="32" t="s">
        <v>67</v>
      </c>
      <c r="C14" s="285">
        <v>0.56699999999999995</v>
      </c>
      <c r="D14" s="286">
        <v>0.51300000000000001</v>
      </c>
      <c r="E14" s="286"/>
      <c r="F14" s="287">
        <v>0.57899999999999996</v>
      </c>
    </row>
    <row r="15" spans="2:6">
      <c r="B15" s="32" t="s">
        <v>68</v>
      </c>
      <c r="C15" s="285">
        <v>0.56699999999999995</v>
      </c>
      <c r="D15" s="286">
        <v>0.51200000000000001</v>
      </c>
      <c r="E15" s="286"/>
      <c r="F15" s="287">
        <v>0.60099999999999998</v>
      </c>
    </row>
    <row r="16" spans="2:6">
      <c r="B16" s="17" t="s">
        <v>225</v>
      </c>
      <c r="C16" s="288">
        <v>8.8000000000000005E-3</v>
      </c>
      <c r="D16" s="289">
        <v>8.8000000000000005E-3</v>
      </c>
      <c r="E16" s="289"/>
      <c r="F16" s="291">
        <v>9.4000000000000004E-3</v>
      </c>
    </row>
    <row r="17" spans="2:6">
      <c r="B17" s="32" t="s">
        <v>226</v>
      </c>
      <c r="C17" s="288">
        <v>8.8000000000000005E-3</v>
      </c>
      <c r="D17" s="289">
        <v>8.8000000000000005E-3</v>
      </c>
      <c r="E17" s="289"/>
      <c r="F17" s="291">
        <v>9.4000000000000004E-3</v>
      </c>
    </row>
    <row r="18" spans="2:6">
      <c r="B18" s="40" t="s">
        <v>227</v>
      </c>
      <c r="C18" s="72"/>
      <c r="D18" s="73"/>
      <c r="E18" s="74"/>
      <c r="F18" s="73"/>
    </row>
    <row r="19" spans="2:6">
      <c r="B19" s="32" t="s">
        <v>90</v>
      </c>
      <c r="C19" s="33">
        <v>3155</v>
      </c>
      <c r="D19" s="34">
        <v>3288</v>
      </c>
      <c r="E19" s="35">
        <v>-3.6672629695885473E-2</v>
      </c>
      <c r="F19" s="34">
        <v>3231</v>
      </c>
    </row>
    <row r="20" spans="2:6" ht="13.5" thickBot="1">
      <c r="B20" s="67" t="s">
        <v>91</v>
      </c>
      <c r="C20" s="68">
        <v>771</v>
      </c>
      <c r="D20" s="71">
        <v>673</v>
      </c>
      <c r="E20" s="70">
        <v>0.15</v>
      </c>
      <c r="F20" s="69">
        <v>714</v>
      </c>
    </row>
    <row r="21" spans="2:6">
      <c r="B21" s="40" t="s">
        <v>92</v>
      </c>
      <c r="C21" s="41">
        <v>3926</v>
      </c>
      <c r="D21" s="42">
        <v>3961</v>
      </c>
      <c r="E21" s="43">
        <v>-0.01</v>
      </c>
      <c r="F21" s="42">
        <v>3945</v>
      </c>
    </row>
    <row r="24" spans="2:6">
      <c r="B24" s="14" t="s">
        <v>228</v>
      </c>
    </row>
    <row r="26" spans="2:6" ht="36">
      <c r="B26" s="31" t="s">
        <v>17</v>
      </c>
      <c r="C26" s="282" t="s">
        <v>220</v>
      </c>
      <c r="D26" s="283" t="s">
        <v>221</v>
      </c>
      <c r="E26" s="283" t="s">
        <v>19</v>
      </c>
      <c r="F26" s="283" t="s">
        <v>222</v>
      </c>
    </row>
    <row r="27" spans="2:6">
      <c r="B27" s="18" t="s">
        <v>229</v>
      </c>
      <c r="C27" s="75">
        <v>-8</v>
      </c>
      <c r="D27" s="76">
        <v>-18</v>
      </c>
      <c r="E27" s="35">
        <v>0.56000000000000005</v>
      </c>
      <c r="F27" s="34">
        <v>-3</v>
      </c>
    </row>
    <row r="28" spans="2:6">
      <c r="B28" s="18" t="s">
        <v>230</v>
      </c>
      <c r="C28" s="75">
        <v>-2</v>
      </c>
      <c r="D28" s="76">
        <v>1</v>
      </c>
      <c r="E28" s="35">
        <v>-3</v>
      </c>
      <c r="F28" s="65">
        <v>5</v>
      </c>
    </row>
    <row r="29" spans="2:6">
      <c r="B29" s="18" t="s">
        <v>102</v>
      </c>
      <c r="C29" s="75">
        <v>-7</v>
      </c>
      <c r="D29" s="76">
        <v>-3</v>
      </c>
      <c r="E29" s="35">
        <v>-1.33</v>
      </c>
      <c r="F29" s="65">
        <v>-6</v>
      </c>
    </row>
    <row r="30" spans="2:6">
      <c r="B30" s="77" t="s">
        <v>127</v>
      </c>
      <c r="C30" s="262">
        <v>1</v>
      </c>
      <c r="D30" s="79">
        <v>0</v>
      </c>
      <c r="E30" s="39">
        <v>0</v>
      </c>
      <c r="F30" s="78">
        <v>0</v>
      </c>
    </row>
    <row r="31" spans="2:6">
      <c r="B31" s="80" t="s">
        <v>93</v>
      </c>
      <c r="C31" s="41">
        <v>-16</v>
      </c>
      <c r="D31" s="42">
        <v>-20</v>
      </c>
      <c r="E31" s="43">
        <v>0.2</v>
      </c>
      <c r="F31" s="42">
        <v>-4</v>
      </c>
    </row>
    <row r="32" spans="2:6">
      <c r="B32" s="81" t="s">
        <v>81</v>
      </c>
      <c r="C32" s="58">
        <v>-6.9999999999999999E-4</v>
      </c>
      <c r="D32" s="59">
        <v>-8.0000000000000004E-4</v>
      </c>
      <c r="E32" s="76"/>
      <c r="F32" s="59">
        <v>-1E-4</v>
      </c>
    </row>
    <row r="33" spans="2:6">
      <c r="B33" s="81" t="s">
        <v>82</v>
      </c>
      <c r="C33" s="58">
        <v>-2.9999999999999997E-4</v>
      </c>
      <c r="D33" s="59">
        <v>-8.0000000000000004E-4</v>
      </c>
      <c r="E33" s="76"/>
      <c r="F33" s="59">
        <v>-2.0000000000000001E-4</v>
      </c>
    </row>
    <row r="34" spans="2:6">
      <c r="B34" s="81" t="s">
        <v>83</v>
      </c>
      <c r="C34" s="58">
        <v>-1.9800000000000002E-2</v>
      </c>
      <c r="D34" s="59">
        <v>-7.4999999999999997E-3</v>
      </c>
      <c r="E34" s="76"/>
      <c r="F34" s="59">
        <v>-1.4500000000000001E-2</v>
      </c>
    </row>
  </sheetData>
  <conditionalFormatting sqref="C5:C6 E5:E6 D8:E9 C15:E16">
    <cfRule type="expression" dxfId="657" priority="304" stopIfTrue="1">
      <formula>CelHeeftFormule</formula>
    </cfRule>
  </conditionalFormatting>
  <conditionalFormatting sqref="D33">
    <cfRule type="expression" dxfId="656" priority="212" stopIfTrue="1">
      <formula>CelHeeftFormule</formula>
    </cfRule>
  </conditionalFormatting>
  <conditionalFormatting sqref="F8:F9 B7:B9 F15:F16">
    <cfRule type="expression" dxfId="655" priority="277" stopIfTrue="1">
      <formula>CelHeeftFormule</formula>
    </cfRule>
  </conditionalFormatting>
  <conditionalFormatting sqref="E27:E30">
    <cfRule type="expression" dxfId="654" priority="216" stopIfTrue="1">
      <formula>CelHeeftFormule</formula>
    </cfRule>
  </conditionalFormatting>
  <conditionalFormatting sqref="C33">
    <cfRule type="expression" dxfId="653" priority="203" stopIfTrue="1">
      <formula>CelHeeftFormule</formula>
    </cfRule>
  </conditionalFormatting>
  <conditionalFormatting sqref="D32:D34">
    <cfRule type="expression" dxfId="652" priority="219" stopIfTrue="1">
      <formula>CelHeeftFormule</formula>
    </cfRule>
  </conditionalFormatting>
  <conditionalFormatting sqref="D34 D32">
    <cfRule type="expression" dxfId="651" priority="217" stopIfTrue="1">
      <formula>CelHeeftFormule</formula>
    </cfRule>
  </conditionalFormatting>
  <conditionalFormatting sqref="F33">
    <cfRule type="expression" dxfId="650" priority="211" stopIfTrue="1">
      <formula>CelHeeftFormule</formula>
    </cfRule>
  </conditionalFormatting>
  <conditionalFormatting sqref="F32 F34">
    <cfRule type="expression" dxfId="649" priority="213" stopIfTrue="1">
      <formula>CelHeeftFormule</formula>
    </cfRule>
  </conditionalFormatting>
  <conditionalFormatting sqref="F27">
    <cfRule type="expression" dxfId="648" priority="207" stopIfTrue="1">
      <formula>CelHeeftFormule</formula>
    </cfRule>
  </conditionalFormatting>
  <conditionalFormatting sqref="C34 C32">
    <cfRule type="expression" dxfId="647" priority="206" stopIfTrue="1">
      <formula>CelHeeftFormule</formula>
    </cfRule>
  </conditionalFormatting>
  <conditionalFormatting sqref="C34 C32">
    <cfRule type="expression" dxfId="646" priority="205" stopIfTrue="1">
      <formula>CelHeeftFormule</formula>
    </cfRule>
  </conditionalFormatting>
  <conditionalFormatting sqref="C33">
    <cfRule type="expression" dxfId="645" priority="204" stopIfTrue="1">
      <formula>CelHeeftFormule</formula>
    </cfRule>
  </conditionalFormatting>
  <conditionalFormatting sqref="F31">
    <cfRule type="expression" dxfId="644" priority="193" stopIfTrue="1">
      <formula>CelHeeftFormule</formula>
    </cfRule>
  </conditionalFormatting>
  <conditionalFormatting sqref="D31">
    <cfRule type="expression" dxfId="643" priority="192" stopIfTrue="1">
      <formula>CelHeeftFormule</formula>
    </cfRule>
  </conditionalFormatting>
  <conditionalFormatting sqref="E31">
    <cfRule type="expression" dxfId="642" priority="194" stopIfTrue="1">
      <formula>CelHeeftFormule</formula>
    </cfRule>
  </conditionalFormatting>
  <conditionalFormatting sqref="C31">
    <cfRule type="expression" dxfId="641" priority="191" stopIfTrue="1">
      <formula>CelHeeftFormule</formula>
    </cfRule>
  </conditionalFormatting>
  <conditionalFormatting sqref="C18">
    <cfRule type="expression" dxfId="640" priority="147" stopIfTrue="1">
      <formula>CelHeeftFormule</formula>
    </cfRule>
  </conditionalFormatting>
  <conditionalFormatting sqref="E19:F19">
    <cfRule type="expression" dxfId="639" priority="144" stopIfTrue="1">
      <formula>CelHeeftFormule</formula>
    </cfRule>
  </conditionalFormatting>
  <conditionalFormatting sqref="D12">
    <cfRule type="expression" dxfId="638" priority="104" stopIfTrue="1">
      <formula>CelHeeftFormule</formula>
    </cfRule>
  </conditionalFormatting>
  <conditionalFormatting sqref="C12">
    <cfRule type="expression" dxfId="637" priority="103" stopIfTrue="1">
      <formula>CelHeeftFormule</formula>
    </cfRule>
  </conditionalFormatting>
  <conditionalFormatting sqref="E12">
    <cfRule type="expression" dxfId="636" priority="105" stopIfTrue="1">
      <formula>CelHeeftFormule</formula>
    </cfRule>
  </conditionalFormatting>
  <conditionalFormatting sqref="C8:C9">
    <cfRule type="expression" dxfId="635" priority="153" stopIfTrue="1">
      <formula>CelHeeftFormule</formula>
    </cfRule>
  </conditionalFormatting>
  <conditionalFormatting sqref="D19">
    <cfRule type="expression" dxfId="634" priority="145" stopIfTrue="1">
      <formula>CelHeeftFormule</formula>
    </cfRule>
  </conditionalFormatting>
  <conditionalFormatting sqref="E18:F18">
    <cfRule type="expression" dxfId="633" priority="149" stopIfTrue="1">
      <formula>CelHeeftFormule</formula>
    </cfRule>
  </conditionalFormatting>
  <conditionalFormatting sqref="D18">
    <cfRule type="expression" dxfId="632" priority="148" stopIfTrue="1">
      <formula>CelHeeftFormule</formula>
    </cfRule>
  </conditionalFormatting>
  <conditionalFormatting sqref="C19">
    <cfRule type="expression" dxfId="631" priority="143" stopIfTrue="1">
      <formula>CelHeeftFormule</formula>
    </cfRule>
  </conditionalFormatting>
  <conditionalFormatting sqref="E21:F21">
    <cfRule type="expression" dxfId="630" priority="141" stopIfTrue="1">
      <formula>CelHeeftFormule</formula>
    </cfRule>
  </conditionalFormatting>
  <conditionalFormatting sqref="C21">
    <cfRule type="expression" dxfId="629" priority="139" stopIfTrue="1">
      <formula>CelHeeftFormule</formula>
    </cfRule>
  </conditionalFormatting>
  <conditionalFormatting sqref="D21">
    <cfRule type="expression" dxfId="628" priority="140" stopIfTrue="1">
      <formula>CelHeeftFormule</formula>
    </cfRule>
  </conditionalFormatting>
  <conditionalFormatting sqref="E20">
    <cfRule type="expression" dxfId="627" priority="137" stopIfTrue="1">
      <formula>CelHeeftFormule</formula>
    </cfRule>
  </conditionalFormatting>
  <conditionalFormatting sqref="D20">
    <cfRule type="expression" dxfId="626" priority="136" stopIfTrue="1">
      <formula>CelHeeftFormule</formula>
    </cfRule>
  </conditionalFormatting>
  <conditionalFormatting sqref="C20">
    <cfRule type="expression" dxfId="625" priority="135" stopIfTrue="1">
      <formula>CelHeeftFormule</formula>
    </cfRule>
  </conditionalFormatting>
  <conditionalFormatting sqref="E10">
    <cfRule type="expression" dxfId="624" priority="125" stopIfTrue="1">
      <formula>CelHeeftFormule</formula>
    </cfRule>
  </conditionalFormatting>
  <conditionalFormatting sqref="D10">
    <cfRule type="expression" dxfId="623" priority="124" stopIfTrue="1">
      <formula>CelHeeftFormule</formula>
    </cfRule>
  </conditionalFormatting>
  <conditionalFormatting sqref="C10">
    <cfRule type="expression" dxfId="622" priority="123" stopIfTrue="1">
      <formula>CelHeeftFormule</formula>
    </cfRule>
  </conditionalFormatting>
  <conditionalFormatting sqref="E11:F11">
    <cfRule type="expression" dxfId="621" priority="129" stopIfTrue="1">
      <formula>CelHeeftFormule</formula>
    </cfRule>
  </conditionalFormatting>
  <conditionalFormatting sqref="C11">
    <cfRule type="expression" dxfId="620" priority="127" stopIfTrue="1">
      <formula>CelHeeftFormule</formula>
    </cfRule>
  </conditionalFormatting>
  <conditionalFormatting sqref="D11">
    <cfRule type="expression" dxfId="619" priority="128" stopIfTrue="1">
      <formula>CelHeeftFormule</formula>
    </cfRule>
  </conditionalFormatting>
  <conditionalFormatting sqref="B5:B6">
    <cfRule type="expression" dxfId="618" priority="33" stopIfTrue="1">
      <formula>CelHeeftFormule</formula>
    </cfRule>
  </conditionalFormatting>
  <conditionalFormatting sqref="B33">
    <cfRule type="expression" dxfId="617" priority="34" stopIfTrue="1">
      <formula>CelHeeftFormule</formula>
    </cfRule>
  </conditionalFormatting>
  <conditionalFormatting sqref="B4">
    <cfRule type="expression" dxfId="616" priority="31" stopIfTrue="1">
      <formula>CelHeeftFormule</formula>
    </cfRule>
  </conditionalFormatting>
  <conditionalFormatting sqref="B11">
    <cfRule type="expression" dxfId="615" priority="30" stopIfTrue="1">
      <formula>CelHeeftFormule</formula>
    </cfRule>
  </conditionalFormatting>
  <conditionalFormatting sqref="B32 B34">
    <cfRule type="expression" dxfId="614" priority="35" stopIfTrue="1">
      <formula>CelHeeftFormule</formula>
    </cfRule>
  </conditionalFormatting>
  <conditionalFormatting sqref="B10">
    <cfRule type="expression" dxfId="613" priority="29" stopIfTrue="1">
      <formula>CelHeeftFormule</formula>
    </cfRule>
  </conditionalFormatting>
  <conditionalFormatting sqref="B16">
    <cfRule type="expression" dxfId="612" priority="27" stopIfTrue="1">
      <formula>CelHeeftFormule</formula>
    </cfRule>
  </conditionalFormatting>
  <conditionalFormatting sqref="B12">
    <cfRule type="expression" dxfId="611" priority="23" stopIfTrue="1">
      <formula>CelHeeftFormule</formula>
    </cfRule>
  </conditionalFormatting>
  <conditionalFormatting sqref="B15">
    <cfRule type="expression" dxfId="610" priority="28" stopIfTrue="1">
      <formula>CelHeeftFormule</formula>
    </cfRule>
  </conditionalFormatting>
  <conditionalFormatting sqref="B13">
    <cfRule type="expression" dxfId="609" priority="24" stopIfTrue="1">
      <formula>CelHeeftFormule</formula>
    </cfRule>
  </conditionalFormatting>
  <conditionalFormatting sqref="B19">
    <cfRule type="expression" dxfId="608" priority="21" stopIfTrue="1">
      <formula>CelHeeftFormule</formula>
    </cfRule>
  </conditionalFormatting>
  <conditionalFormatting sqref="B21">
    <cfRule type="expression" dxfId="607" priority="20" stopIfTrue="1">
      <formula>CelHeeftFormule</formula>
    </cfRule>
  </conditionalFormatting>
  <conditionalFormatting sqref="B20">
    <cfRule type="expression" dxfId="606" priority="19" stopIfTrue="1">
      <formula>CelHeeftFormule</formula>
    </cfRule>
  </conditionalFormatting>
  <conditionalFormatting sqref="B26">
    <cfRule type="expression" dxfId="605" priority="18" stopIfTrue="1">
      <formula>CelHeeftFormule</formula>
    </cfRule>
  </conditionalFormatting>
  <conditionalFormatting sqref="B24">
    <cfRule type="expression" dxfId="604" priority="17" stopIfTrue="1">
      <formula>CelHeeftFormule</formula>
    </cfRule>
  </conditionalFormatting>
  <conditionalFormatting sqref="C14:E14">
    <cfRule type="expression" dxfId="603" priority="16" stopIfTrue="1">
      <formula>CelHeeftFormule</formula>
    </cfRule>
  </conditionalFormatting>
  <conditionalFormatting sqref="F14">
    <cfRule type="expression" dxfId="602" priority="15" stopIfTrue="1">
      <formula>CelHeeftFormule</formula>
    </cfRule>
  </conditionalFormatting>
  <conditionalFormatting sqref="B14">
    <cfRule type="expression" dxfId="601" priority="14" stopIfTrue="1">
      <formula>CelHeeftFormule</formula>
    </cfRule>
  </conditionalFormatting>
  <conditionalFormatting sqref="C17:E17">
    <cfRule type="expression" dxfId="600" priority="13" stopIfTrue="1">
      <formula>CelHeeftFormule</formula>
    </cfRule>
  </conditionalFormatting>
  <conditionalFormatting sqref="F17">
    <cfRule type="expression" dxfId="599" priority="12" stopIfTrue="1">
      <formula>CelHeeftFormule</formula>
    </cfRule>
  </conditionalFormatting>
  <conditionalFormatting sqref="B17">
    <cfRule type="expression" dxfId="598" priority="11" stopIfTrue="1">
      <formula>CelHeeftFormule</formula>
    </cfRule>
  </conditionalFormatting>
  <conditionalFormatting sqref="B18">
    <cfRule type="expression" dxfId="597" priority="10" stopIfTrue="1">
      <formula>CelHeeftFormule</formula>
    </cfRule>
  </conditionalFormatting>
  <conditionalFormatting sqref="C7">
    <cfRule type="expression" dxfId="596" priority="7" stopIfTrue="1">
      <formula>CelHeeftFormule</formula>
    </cfRule>
  </conditionalFormatting>
  <conditionalFormatting sqref="E7:F7">
    <cfRule type="expression" dxfId="595" priority="9" stopIfTrue="1">
      <formula>CelHeeftFormule</formula>
    </cfRule>
  </conditionalFormatting>
  <conditionalFormatting sqref="D7">
    <cfRule type="expression" dxfId="594" priority="8" stopIfTrue="1">
      <formula>CelHeeftFormule</formula>
    </cfRule>
  </conditionalFormatting>
  <conditionalFormatting sqref="E13:F13">
    <cfRule type="expression" dxfId="593" priority="6" stopIfTrue="1">
      <formula>CelHeeftFormule</formula>
    </cfRule>
  </conditionalFormatting>
  <conditionalFormatting sqref="C13">
    <cfRule type="expression" dxfId="592" priority="4" stopIfTrue="1">
      <formula>CelHeeftFormule</formula>
    </cfRule>
  </conditionalFormatting>
  <conditionalFormatting sqref="D13">
    <cfRule type="expression" dxfId="591" priority="5" stopIfTrue="1">
      <formula>CelHeeftFormule</formula>
    </cfRule>
  </conditionalFormatting>
  <conditionalFormatting sqref="C26">
    <cfRule type="expression" dxfId="590" priority="1" stopIfTrue="1">
      <formula>CelHeeftFormule</formula>
    </cfRule>
  </conditionalFormatting>
  <conditionalFormatting sqref="E26:F26">
    <cfRule type="expression" dxfId="589" priority="3" stopIfTrue="1">
      <formula>CelHeeftFormule</formula>
    </cfRule>
  </conditionalFormatting>
  <conditionalFormatting sqref="D26">
    <cfRule type="expression" dxfId="588" priority="2" stopIfTrue="1">
      <formula>CelHeeftFormule</formula>
    </cfRule>
  </conditionalFormatting>
  <hyperlinks>
    <hyperlink ref="B2" location="'Table of content'!A1" display="Back to table of content"/>
  </hyperlinks>
  <pageMargins left="0.7" right="0.7" top="0.75" bottom="0.75" header="0.3" footer="0.3"/>
  <pageSetup paperSize="9" scale="9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223"/>
  <sheetViews>
    <sheetView topLeftCell="A121" workbookViewId="0">
      <selection activeCell="J161" sqref="J161"/>
    </sheetView>
  </sheetViews>
  <sheetFormatPr defaultColWidth="9.140625" defaultRowHeight="12.75"/>
  <cols>
    <col min="1" max="1" width="2.85546875" style="1" customWidth="1"/>
    <col min="2" max="2" width="44.140625" style="1" customWidth="1"/>
    <col min="3" max="3" width="13.7109375" style="1" customWidth="1"/>
    <col min="4" max="4" width="14" style="1" bestFit="1" customWidth="1"/>
    <col min="5" max="5" width="13" style="1" bestFit="1" customWidth="1"/>
    <col min="6" max="7" width="15.42578125" style="1" bestFit="1" customWidth="1"/>
    <col min="8" max="8" width="10.28515625" style="1" customWidth="1"/>
    <col min="9" max="16384" width="9.140625" style="1"/>
  </cols>
  <sheetData>
    <row r="2" spans="2:5" ht="21" customHeight="1">
      <c r="B2" s="270" t="s">
        <v>54</v>
      </c>
    </row>
    <row r="4" spans="2:5">
      <c r="B4" s="14" t="s">
        <v>94</v>
      </c>
    </row>
    <row r="5" spans="2:5" ht="15.75">
      <c r="B5" s="14" t="s">
        <v>95</v>
      </c>
      <c r="C5" s="4"/>
      <c r="D5" s="4"/>
      <c r="E5" s="4"/>
    </row>
    <row r="6" spans="2:5" ht="12.75" customHeight="1">
      <c r="B6" s="82"/>
      <c r="C6" s="4"/>
      <c r="D6" s="4"/>
      <c r="E6" s="4"/>
    </row>
    <row r="7" spans="2:5" ht="12.75" customHeight="1">
      <c r="B7" s="82" t="s">
        <v>231</v>
      </c>
      <c r="C7" s="4"/>
      <c r="D7" s="4"/>
      <c r="E7" s="4"/>
    </row>
    <row r="8" spans="2:5" ht="12.75" customHeight="1">
      <c r="B8" s="36" t="s">
        <v>96</v>
      </c>
      <c r="C8" s="28" t="s">
        <v>353</v>
      </c>
      <c r="D8" s="29" t="s">
        <v>354</v>
      </c>
      <c r="E8" s="4"/>
    </row>
    <row r="9" spans="2:5" ht="12.75" customHeight="1">
      <c r="B9" s="104" t="s">
        <v>235</v>
      </c>
      <c r="C9" s="33">
        <v>46726</v>
      </c>
      <c r="D9" s="34">
        <v>45846</v>
      </c>
      <c r="E9" s="4"/>
    </row>
    <row r="10" spans="2:5" ht="12.75" customHeight="1">
      <c r="B10" s="104" t="s">
        <v>100</v>
      </c>
      <c r="C10" s="33">
        <v>123</v>
      </c>
      <c r="D10" s="34">
        <v>143</v>
      </c>
      <c r="E10" s="4"/>
    </row>
    <row r="11" spans="2:5" ht="12.75" customHeight="1">
      <c r="B11" s="104" t="s">
        <v>102</v>
      </c>
      <c r="C11" s="33">
        <v>753</v>
      </c>
      <c r="D11" s="34">
        <v>791</v>
      </c>
      <c r="E11" s="4"/>
    </row>
    <row r="12" spans="2:5" ht="12.75" customHeight="1" thickBot="1">
      <c r="B12" s="122" t="s">
        <v>236</v>
      </c>
      <c r="C12" s="68">
        <v>2726</v>
      </c>
      <c r="D12" s="71">
        <v>2667</v>
      </c>
      <c r="E12" s="4"/>
    </row>
    <row r="13" spans="2:5" ht="12.75" customHeight="1">
      <c r="B13" s="91" t="s">
        <v>103</v>
      </c>
      <c r="C13" s="41">
        <v>50328</v>
      </c>
      <c r="D13" s="42">
        <v>49447</v>
      </c>
      <c r="E13" s="4"/>
    </row>
    <row r="14" spans="2:5" ht="12.75" customHeight="1">
      <c r="B14" s="82"/>
      <c r="C14" s="33"/>
      <c r="D14" s="34"/>
      <c r="E14" s="4"/>
    </row>
    <row r="15" spans="2:5" ht="12.75" customHeight="1">
      <c r="B15" s="14" t="s">
        <v>237</v>
      </c>
      <c r="C15" s="33"/>
      <c r="D15" s="34"/>
      <c r="E15" s="4"/>
    </row>
    <row r="16" spans="2:5" ht="12.75" customHeight="1">
      <c r="B16" s="91" t="s">
        <v>103</v>
      </c>
      <c r="C16" s="33"/>
      <c r="D16" s="34"/>
      <c r="E16" s="4"/>
    </row>
    <row r="17" spans="2:7" ht="12.75" customHeight="1">
      <c r="B17" s="104" t="s">
        <v>238</v>
      </c>
      <c r="C17" s="33">
        <v>759</v>
      </c>
      <c r="D17" s="34">
        <v>862</v>
      </c>
      <c r="E17" s="4"/>
    </row>
    <row r="18" spans="2:7" ht="12.75" customHeight="1">
      <c r="B18" s="104" t="s">
        <v>232</v>
      </c>
      <c r="C18" s="109">
        <v>1.4999999999999999E-2</v>
      </c>
      <c r="D18" s="292">
        <v>1.7000000000000001E-2</v>
      </c>
      <c r="E18" s="4"/>
    </row>
    <row r="19" spans="2:7" ht="12.75" customHeight="1">
      <c r="B19" s="104" t="s">
        <v>239</v>
      </c>
      <c r="C19" s="109">
        <v>0.14000000000000001</v>
      </c>
      <c r="D19" s="292">
        <v>0.14000000000000001</v>
      </c>
      <c r="E19" s="4"/>
    </row>
    <row r="20" spans="2:7" ht="12.75" customHeight="1">
      <c r="B20" s="91" t="s">
        <v>109</v>
      </c>
      <c r="C20" s="33" t="s">
        <v>233</v>
      </c>
      <c r="D20" s="34" t="s">
        <v>234</v>
      </c>
      <c r="E20" s="4"/>
    </row>
    <row r="21" spans="2:7" ht="12.75" customHeight="1">
      <c r="B21" s="104" t="s">
        <v>238</v>
      </c>
      <c r="C21" s="33">
        <v>634</v>
      </c>
      <c r="D21" s="34">
        <v>718</v>
      </c>
      <c r="E21" s="4"/>
    </row>
    <row r="22" spans="2:7" ht="12.75" customHeight="1">
      <c r="B22" s="104" t="s">
        <v>232</v>
      </c>
      <c r="C22" s="109">
        <v>1.4E-2</v>
      </c>
      <c r="D22" s="292">
        <v>1.4999999999999999E-2</v>
      </c>
      <c r="E22" s="4"/>
    </row>
    <row r="23" spans="2:7" ht="12.75" customHeight="1">
      <c r="B23" s="104" t="s">
        <v>239</v>
      </c>
      <c r="C23" s="109">
        <v>7.5999999999999998E-2</v>
      </c>
      <c r="D23" s="292">
        <v>7.3999999999999996E-2</v>
      </c>
      <c r="E23" s="4"/>
    </row>
    <row r="24" spans="2:7" ht="12.75" customHeight="1">
      <c r="B24" s="104" t="s">
        <v>240</v>
      </c>
      <c r="C24" s="109">
        <v>1.0999999999999999E-2</v>
      </c>
      <c r="D24" s="292">
        <v>1.4E-2</v>
      </c>
      <c r="E24" s="4"/>
    </row>
    <row r="25" spans="2:7" ht="12.75" customHeight="1">
      <c r="B25" s="104" t="s">
        <v>241</v>
      </c>
      <c r="C25" s="33">
        <v>13348</v>
      </c>
      <c r="D25" s="34">
        <v>13184</v>
      </c>
      <c r="E25" s="4"/>
    </row>
    <row r="26" spans="2:7" ht="12.75" customHeight="1">
      <c r="B26" s="104" t="s">
        <v>116</v>
      </c>
      <c r="C26" s="237">
        <v>0.72</v>
      </c>
      <c r="D26" s="238">
        <v>0.74</v>
      </c>
      <c r="E26" s="4"/>
    </row>
    <row r="27" spans="2:7" ht="12.75" customHeight="1">
      <c r="B27" s="82"/>
      <c r="C27" s="4"/>
      <c r="D27" s="4"/>
      <c r="E27" s="4"/>
    </row>
    <row r="28" spans="2:7" ht="12.75" customHeight="1">
      <c r="B28" s="82"/>
      <c r="C28" s="4"/>
      <c r="D28" s="4"/>
      <c r="E28" s="4"/>
    </row>
    <row r="29" spans="2:7" ht="12.75" customHeight="1">
      <c r="B29" s="14" t="s">
        <v>355</v>
      </c>
      <c r="D29" s="238"/>
      <c r="E29" s="4"/>
    </row>
    <row r="30" spans="2:7" ht="12.75" customHeight="1">
      <c r="B30" s="4"/>
      <c r="D30" s="238"/>
      <c r="E30" s="4"/>
    </row>
    <row r="31" spans="2:7" ht="24">
      <c r="B31" s="175" t="s">
        <v>245</v>
      </c>
      <c r="C31" s="282" t="s">
        <v>246</v>
      </c>
      <c r="D31" s="283" t="s">
        <v>247</v>
      </c>
      <c r="E31" s="283" t="s">
        <v>248</v>
      </c>
      <c r="F31" s="284" t="s">
        <v>249</v>
      </c>
      <c r="G31" s="284" t="s">
        <v>108</v>
      </c>
    </row>
    <row r="32" spans="2:7" ht="12.75" customHeight="1">
      <c r="B32" s="91" t="s">
        <v>242</v>
      </c>
      <c r="C32" s="33"/>
      <c r="D32" s="238"/>
      <c r="E32" s="4"/>
    </row>
    <row r="33" spans="2:7" ht="12.75" customHeight="1">
      <c r="B33" s="104" t="s">
        <v>109</v>
      </c>
      <c r="C33" s="33">
        <v>43706</v>
      </c>
      <c r="D33" s="34">
        <v>-2</v>
      </c>
      <c r="E33" s="34">
        <v>43704</v>
      </c>
      <c r="F33" s="292">
        <v>0.94299999999999995</v>
      </c>
      <c r="G33" s="292">
        <v>0</v>
      </c>
    </row>
    <row r="34" spans="2:7" ht="12.75" customHeight="1">
      <c r="B34" s="104" t="s">
        <v>100</v>
      </c>
      <c r="C34" s="33">
        <v>82</v>
      </c>
      <c r="D34" s="34">
        <v>0</v>
      </c>
      <c r="E34" s="34">
        <v>82</v>
      </c>
      <c r="F34" s="292">
        <v>0.66700000000000004</v>
      </c>
      <c r="G34" s="292">
        <v>0</v>
      </c>
    </row>
    <row r="35" spans="2:7" ht="12.75" customHeight="1">
      <c r="B35" s="104" t="s">
        <v>102</v>
      </c>
      <c r="C35" s="33">
        <v>553</v>
      </c>
      <c r="D35" s="34">
        <v>-1</v>
      </c>
      <c r="E35" s="34">
        <v>552</v>
      </c>
      <c r="F35" s="292">
        <v>0.73399999999999999</v>
      </c>
      <c r="G35" s="292">
        <v>2E-3</v>
      </c>
    </row>
    <row r="36" spans="2:7" ht="12.75" customHeight="1" thickBot="1">
      <c r="B36" s="122" t="s">
        <v>236</v>
      </c>
      <c r="C36" s="68">
        <v>2524</v>
      </c>
      <c r="D36" s="71">
        <v>-1</v>
      </c>
      <c r="E36" s="71">
        <v>2523</v>
      </c>
      <c r="F36" s="293">
        <v>0.92600000000000005</v>
      </c>
      <c r="G36" s="293">
        <v>0</v>
      </c>
    </row>
    <row r="37" spans="2:7" ht="12.75" customHeight="1">
      <c r="B37" s="91" t="s">
        <v>251</v>
      </c>
      <c r="C37" s="41">
        <v>46865</v>
      </c>
      <c r="D37" s="41">
        <v>-4</v>
      </c>
      <c r="E37" s="41">
        <v>46861</v>
      </c>
      <c r="F37" s="294">
        <v>0.93799999999999994</v>
      </c>
      <c r="G37" s="294">
        <v>0</v>
      </c>
    </row>
    <row r="38" spans="2:7" ht="12.75" customHeight="1">
      <c r="B38" s="91" t="s">
        <v>243</v>
      </c>
      <c r="C38" s="33"/>
      <c r="D38" s="238"/>
      <c r="E38" s="4"/>
    </row>
    <row r="39" spans="2:7" ht="12.75" customHeight="1">
      <c r="B39" s="104" t="s">
        <v>109</v>
      </c>
      <c r="C39" s="33">
        <v>2030</v>
      </c>
      <c r="D39" s="34">
        <v>-11</v>
      </c>
      <c r="E39" s="34">
        <v>2019</v>
      </c>
      <c r="F39" s="292">
        <v>4.3999999999999997E-2</v>
      </c>
      <c r="G39" s="292">
        <v>5.0000000000000001E-3</v>
      </c>
    </row>
    <row r="40" spans="2:7" ht="12.75" customHeight="1">
      <c r="B40" s="104" t="s">
        <v>100</v>
      </c>
      <c r="C40" s="33">
        <v>13</v>
      </c>
      <c r="D40" s="34">
        <v>-1</v>
      </c>
      <c r="E40" s="34">
        <v>12</v>
      </c>
      <c r="F40" s="292">
        <v>0.106</v>
      </c>
      <c r="G40" s="292">
        <v>7.6999999999999999E-2</v>
      </c>
    </row>
    <row r="41" spans="2:7" ht="12.75" customHeight="1">
      <c r="B41" s="104" t="s">
        <v>102</v>
      </c>
      <c r="C41" s="33">
        <v>103</v>
      </c>
      <c r="D41" s="34">
        <v>-8</v>
      </c>
      <c r="E41" s="34">
        <v>95</v>
      </c>
      <c r="F41" s="292">
        <v>0.13700000000000001</v>
      </c>
      <c r="G41" s="292">
        <v>7.8E-2</v>
      </c>
    </row>
    <row r="42" spans="2:7" ht="12.75" customHeight="1" thickBot="1">
      <c r="B42" s="122" t="s">
        <v>236</v>
      </c>
      <c r="C42" s="68">
        <v>202</v>
      </c>
      <c r="D42" s="71">
        <v>-1</v>
      </c>
      <c r="E42" s="71">
        <v>201</v>
      </c>
      <c r="F42" s="293">
        <v>7.3999999999999996E-2</v>
      </c>
      <c r="G42" s="293">
        <v>5.0000000000000001E-3</v>
      </c>
    </row>
    <row r="43" spans="2:7" ht="12.75" customHeight="1">
      <c r="B43" s="91" t="s">
        <v>252</v>
      </c>
      <c r="C43" s="41">
        <v>2348</v>
      </c>
      <c r="D43" s="41">
        <v>-21</v>
      </c>
      <c r="E43" s="41">
        <v>2327</v>
      </c>
      <c r="F43" s="294">
        <v>4.7E-2</v>
      </c>
      <c r="G43" s="294">
        <v>8.9999999999999993E-3</v>
      </c>
    </row>
    <row r="44" spans="2:7" ht="12.75" customHeight="1">
      <c r="B44" s="91" t="s">
        <v>244</v>
      </c>
      <c r="C44" s="33"/>
      <c r="D44" s="238"/>
      <c r="E44" s="4"/>
    </row>
    <row r="45" spans="2:7" ht="12.75" customHeight="1">
      <c r="B45" s="104" t="s">
        <v>109</v>
      </c>
      <c r="C45" s="33">
        <v>634</v>
      </c>
      <c r="D45" s="34">
        <v>-48</v>
      </c>
      <c r="E45" s="34">
        <v>586</v>
      </c>
      <c r="F45" s="292">
        <v>1.4E-2</v>
      </c>
      <c r="G45" s="292">
        <v>7.5999999999999998E-2</v>
      </c>
    </row>
    <row r="46" spans="2:7" ht="12.75" customHeight="1">
      <c r="B46" s="104" t="s">
        <v>100</v>
      </c>
      <c r="C46" s="33">
        <v>28</v>
      </c>
      <c r="D46" s="34">
        <v>-27</v>
      </c>
      <c r="E46" s="34">
        <v>1</v>
      </c>
      <c r="F46" s="292">
        <v>0.22800000000000001</v>
      </c>
      <c r="G46" s="292">
        <v>0.96399999999999997</v>
      </c>
    </row>
    <row r="47" spans="2:7" ht="12.75" customHeight="1">
      <c r="B47" s="104" t="s">
        <v>102</v>
      </c>
      <c r="C47" s="33">
        <v>97</v>
      </c>
      <c r="D47" s="34">
        <v>-31</v>
      </c>
      <c r="E47" s="34">
        <v>66</v>
      </c>
      <c r="F47" s="292">
        <v>0.129</v>
      </c>
      <c r="G47" s="292">
        <v>0.32</v>
      </c>
    </row>
    <row r="48" spans="2:7" ht="12.75" customHeight="1" thickBot="1">
      <c r="B48" s="122" t="s">
        <v>236</v>
      </c>
      <c r="C48" s="68">
        <v>0</v>
      </c>
      <c r="D48" s="71">
        <v>0</v>
      </c>
      <c r="E48" s="71">
        <v>0</v>
      </c>
      <c r="F48" s="293">
        <v>0</v>
      </c>
      <c r="G48" s="293">
        <v>0</v>
      </c>
    </row>
    <row r="49" spans="2:7" ht="12.75" customHeight="1">
      <c r="B49" s="91" t="s">
        <v>258</v>
      </c>
      <c r="C49" s="41">
        <v>759</v>
      </c>
      <c r="D49" s="41">
        <v>-106</v>
      </c>
      <c r="E49" s="41">
        <v>653</v>
      </c>
      <c r="F49" s="294">
        <v>1.4999999999999999E-2</v>
      </c>
      <c r="G49" s="294">
        <v>0.14000000000000001</v>
      </c>
    </row>
    <row r="50" spans="2:7" ht="12.75" customHeight="1">
      <c r="B50" s="91" t="s">
        <v>259</v>
      </c>
      <c r="C50" s="33"/>
      <c r="D50" s="238"/>
      <c r="E50" s="4"/>
    </row>
    <row r="51" spans="2:7" ht="12.75" customHeight="1">
      <c r="B51" s="104" t="s">
        <v>109</v>
      </c>
      <c r="C51" s="33">
        <v>46370</v>
      </c>
      <c r="D51" s="34">
        <v>-61</v>
      </c>
      <c r="E51" s="34">
        <v>46309</v>
      </c>
      <c r="F51" s="292"/>
      <c r="G51" s="292">
        <v>1E-3</v>
      </c>
    </row>
    <row r="52" spans="2:7" ht="12.75" customHeight="1">
      <c r="B52" s="104" t="s">
        <v>100</v>
      </c>
      <c r="C52" s="33">
        <v>123</v>
      </c>
      <c r="D52" s="34">
        <v>-28</v>
      </c>
      <c r="E52" s="34">
        <v>95</v>
      </c>
      <c r="F52" s="292"/>
      <c r="G52" s="292">
        <v>0.22800000000000001</v>
      </c>
    </row>
    <row r="53" spans="2:7" ht="12.75" customHeight="1">
      <c r="B53" s="104" t="s">
        <v>253</v>
      </c>
      <c r="C53" s="33">
        <v>753</v>
      </c>
      <c r="D53" s="34">
        <v>-40</v>
      </c>
      <c r="E53" s="34">
        <v>713</v>
      </c>
      <c r="F53" s="292"/>
      <c r="G53" s="292">
        <v>5.2999999999999999E-2</v>
      </c>
    </row>
    <row r="54" spans="2:7" ht="12.75" customHeight="1" thickBot="1">
      <c r="B54" s="122" t="s">
        <v>236</v>
      </c>
      <c r="C54" s="68">
        <v>2726</v>
      </c>
      <c r="D54" s="71">
        <v>-2</v>
      </c>
      <c r="E54" s="71">
        <v>2724</v>
      </c>
      <c r="F54" s="293"/>
      <c r="G54" s="293">
        <v>1E-3</v>
      </c>
    </row>
    <row r="55" spans="2:7" ht="12.75" customHeight="1">
      <c r="B55" s="91" t="s">
        <v>254</v>
      </c>
      <c r="C55" s="41">
        <v>49972</v>
      </c>
      <c r="D55" s="41">
        <v>-131</v>
      </c>
      <c r="E55" s="41">
        <v>49841</v>
      </c>
      <c r="F55" s="294"/>
      <c r="G55" s="294">
        <v>3.0000000000000001E-3</v>
      </c>
    </row>
    <row r="56" spans="2:7" ht="12.75" customHeight="1" thickBot="1">
      <c r="B56" s="122" t="s">
        <v>98</v>
      </c>
      <c r="C56" s="68">
        <v>356</v>
      </c>
      <c r="D56" s="71">
        <v>0</v>
      </c>
      <c r="E56" s="71">
        <v>356</v>
      </c>
      <c r="F56" s="293"/>
      <c r="G56" s="71"/>
    </row>
    <row r="57" spans="2:7" ht="12.75" customHeight="1">
      <c r="B57" s="91" t="s">
        <v>103</v>
      </c>
      <c r="C57" s="41">
        <v>50328</v>
      </c>
      <c r="D57" s="41">
        <v>-131</v>
      </c>
      <c r="E57" s="41">
        <v>50197</v>
      </c>
      <c r="F57" s="294"/>
      <c r="G57" s="294">
        <v>3.0000000000000001E-3</v>
      </c>
    </row>
    <row r="58" spans="2:7" ht="12.75" customHeight="1" thickBot="1">
      <c r="B58" s="122" t="s">
        <v>255</v>
      </c>
      <c r="C58" s="68">
        <v>2601</v>
      </c>
      <c r="D58" s="71">
        <v>-6</v>
      </c>
      <c r="E58" s="71">
        <v>2595</v>
      </c>
      <c r="F58" s="293"/>
      <c r="G58" s="293">
        <v>2E-3</v>
      </c>
    </row>
    <row r="59" spans="2:7" ht="24">
      <c r="B59" s="295" t="s">
        <v>256</v>
      </c>
      <c r="C59" s="41">
        <v>52929</v>
      </c>
      <c r="D59" s="41">
        <v>-137</v>
      </c>
      <c r="E59" s="41">
        <v>52792</v>
      </c>
      <c r="F59" s="294"/>
      <c r="G59" s="294">
        <v>3.0000000000000001E-3</v>
      </c>
    </row>
    <row r="60" spans="2:7" ht="12.75" customHeight="1">
      <c r="B60" s="104"/>
      <c r="D60" s="238"/>
      <c r="E60" s="4"/>
    </row>
    <row r="61" spans="2:7" ht="12.75" customHeight="1">
      <c r="B61" s="104"/>
      <c r="D61" s="238"/>
      <c r="E61" s="4"/>
    </row>
    <row r="62" spans="2:7" ht="12.75" customHeight="1">
      <c r="B62" s="14" t="s">
        <v>257</v>
      </c>
      <c r="D62" s="238"/>
      <c r="E62" s="4"/>
    </row>
    <row r="63" spans="2:7" ht="12.75" customHeight="1">
      <c r="B63" s="238"/>
      <c r="D63" s="238"/>
      <c r="E63" s="4"/>
    </row>
    <row r="64" spans="2:7" ht="24">
      <c r="B64" s="175" t="s">
        <v>245</v>
      </c>
      <c r="C64" s="282" t="s">
        <v>246</v>
      </c>
      <c r="D64" s="283" t="s">
        <v>247</v>
      </c>
      <c r="E64" s="283" t="s">
        <v>248</v>
      </c>
      <c r="F64" s="284" t="s">
        <v>249</v>
      </c>
      <c r="G64" s="284" t="s">
        <v>108</v>
      </c>
    </row>
    <row r="65" spans="2:7" ht="12.75" customHeight="1">
      <c r="B65" s="91" t="s">
        <v>242</v>
      </c>
      <c r="C65" s="33"/>
      <c r="D65" s="238"/>
      <c r="E65" s="4"/>
    </row>
    <row r="66" spans="2:7" ht="12.75" customHeight="1">
      <c r="B66" s="104" t="s">
        <v>109</v>
      </c>
      <c r="C66" s="33">
        <v>42366</v>
      </c>
      <c r="D66" s="34">
        <v>-3</v>
      </c>
      <c r="E66" s="34">
        <v>42363</v>
      </c>
      <c r="F66" s="292">
        <v>0.91400000000000003</v>
      </c>
      <c r="G66" s="292">
        <v>0</v>
      </c>
    </row>
    <row r="67" spans="2:7" ht="12.75" customHeight="1">
      <c r="B67" s="104" t="s">
        <v>100</v>
      </c>
      <c r="C67" s="33">
        <v>92</v>
      </c>
      <c r="D67" s="34">
        <v>0</v>
      </c>
      <c r="E67" s="34">
        <v>92</v>
      </c>
      <c r="F67" s="292">
        <v>0.748</v>
      </c>
      <c r="G67" s="292">
        <v>0</v>
      </c>
    </row>
    <row r="68" spans="2:7" ht="12.75" customHeight="1">
      <c r="B68" s="104" t="s">
        <v>102</v>
      </c>
      <c r="C68" s="33">
        <v>558</v>
      </c>
      <c r="D68" s="34">
        <v>-1</v>
      </c>
      <c r="E68" s="34">
        <v>557</v>
      </c>
      <c r="F68" s="292">
        <v>0.74099999999999999</v>
      </c>
      <c r="G68" s="292">
        <v>2E-3</v>
      </c>
    </row>
    <row r="69" spans="2:7" ht="12.75" customHeight="1" thickBot="1">
      <c r="B69" s="122" t="s">
        <v>236</v>
      </c>
      <c r="C69" s="68">
        <v>2394</v>
      </c>
      <c r="D69" s="71">
        <v>0</v>
      </c>
      <c r="E69" s="71">
        <v>2394</v>
      </c>
      <c r="F69" s="293">
        <v>0.878</v>
      </c>
      <c r="G69" s="293">
        <v>0</v>
      </c>
    </row>
    <row r="70" spans="2:7" ht="12.75" customHeight="1">
      <c r="B70" s="91" t="s">
        <v>251</v>
      </c>
      <c r="C70" s="41">
        <v>45410</v>
      </c>
      <c r="D70" s="41">
        <v>-4</v>
      </c>
      <c r="E70" s="41">
        <v>45406</v>
      </c>
      <c r="F70" s="294">
        <v>0.90900000000000003</v>
      </c>
      <c r="G70" s="294">
        <v>0</v>
      </c>
    </row>
    <row r="71" spans="2:7" ht="12.75" customHeight="1">
      <c r="B71" s="91" t="s">
        <v>243</v>
      </c>
      <c r="C71" s="33"/>
      <c r="D71" s="238"/>
      <c r="E71" s="4"/>
    </row>
    <row r="72" spans="2:7" ht="12.75" customHeight="1">
      <c r="B72" s="104" t="s">
        <v>109</v>
      </c>
      <c r="C72" s="33">
        <v>2467</v>
      </c>
      <c r="D72" s="34">
        <v>-18</v>
      </c>
      <c r="E72" s="34">
        <v>2449</v>
      </c>
      <c r="F72" s="292">
        <v>5.2999999999999999E-2</v>
      </c>
      <c r="G72" s="292">
        <v>7.0000000000000001E-3</v>
      </c>
    </row>
    <row r="73" spans="2:7" ht="12.75" customHeight="1">
      <c r="B73" s="104" t="s">
        <v>100</v>
      </c>
      <c r="C73" s="33">
        <v>17</v>
      </c>
      <c r="D73" s="34">
        <v>-2</v>
      </c>
      <c r="E73" s="34">
        <v>15</v>
      </c>
      <c r="F73" s="292">
        <v>0.13800000000000001</v>
      </c>
      <c r="G73" s="292">
        <v>0.11799999999999999</v>
      </c>
    </row>
    <row r="74" spans="2:7" ht="12.75" customHeight="1">
      <c r="B74" s="104" t="s">
        <v>102</v>
      </c>
      <c r="C74" s="33">
        <v>123</v>
      </c>
      <c r="D74" s="34">
        <v>-12</v>
      </c>
      <c r="E74" s="34">
        <v>111</v>
      </c>
      <c r="F74" s="292">
        <v>0.16300000000000001</v>
      </c>
      <c r="G74" s="292">
        <v>9.8000000000000004E-2</v>
      </c>
    </row>
    <row r="75" spans="2:7" ht="12.75" customHeight="1" thickBot="1">
      <c r="B75" s="122" t="s">
        <v>236</v>
      </c>
      <c r="C75" s="68">
        <v>273</v>
      </c>
      <c r="D75" s="71">
        <v>-1</v>
      </c>
      <c r="E75" s="71">
        <v>272</v>
      </c>
      <c r="F75" s="293">
        <v>0.1</v>
      </c>
      <c r="G75" s="293">
        <v>4.0000000000000001E-3</v>
      </c>
    </row>
    <row r="76" spans="2:7" ht="12.75" customHeight="1">
      <c r="B76" s="91" t="s">
        <v>252</v>
      </c>
      <c r="C76" s="41">
        <v>2880</v>
      </c>
      <c r="D76" s="41">
        <v>-33</v>
      </c>
      <c r="E76" s="41">
        <v>2847</v>
      </c>
      <c r="F76" s="294">
        <v>5.8000000000000003E-2</v>
      </c>
      <c r="G76" s="294">
        <v>1.0999999999999999E-2</v>
      </c>
    </row>
    <row r="77" spans="2:7" ht="12.75" customHeight="1">
      <c r="B77" s="91" t="s">
        <v>244</v>
      </c>
      <c r="C77" s="33"/>
      <c r="D77" s="238"/>
      <c r="E77" s="4"/>
    </row>
    <row r="78" spans="2:7" ht="12.75" customHeight="1">
      <c r="B78" s="104" t="s">
        <v>109</v>
      </c>
      <c r="C78" s="33">
        <v>718</v>
      </c>
      <c r="D78" s="34">
        <v>-53</v>
      </c>
      <c r="E78" s="34">
        <v>665</v>
      </c>
      <c r="F78" s="292">
        <v>1.4999999999999999E-2</v>
      </c>
      <c r="G78" s="292">
        <v>7.3999999999999996E-2</v>
      </c>
    </row>
    <row r="79" spans="2:7" ht="12.75" customHeight="1">
      <c r="B79" s="104" t="s">
        <v>100</v>
      </c>
      <c r="C79" s="33">
        <v>34</v>
      </c>
      <c r="D79" s="34">
        <v>-32</v>
      </c>
      <c r="E79" s="34">
        <v>2</v>
      </c>
      <c r="F79" s="292">
        <v>0.27600000000000002</v>
      </c>
      <c r="G79" s="292">
        <v>0.94099999999999995</v>
      </c>
    </row>
    <row r="80" spans="2:7" ht="12.75" customHeight="1">
      <c r="B80" s="104" t="s">
        <v>102</v>
      </c>
      <c r="C80" s="33">
        <v>110</v>
      </c>
      <c r="D80" s="34">
        <v>-36</v>
      </c>
      <c r="E80" s="34">
        <v>74</v>
      </c>
      <c r="F80" s="292">
        <v>0.14599999999999999</v>
      </c>
      <c r="G80" s="292">
        <v>0.32700000000000001</v>
      </c>
    </row>
    <row r="81" spans="2:7" ht="12.75" customHeight="1" thickBot="1">
      <c r="B81" s="122" t="s">
        <v>236</v>
      </c>
      <c r="C81" s="68">
        <v>0</v>
      </c>
      <c r="D81" s="71">
        <v>0</v>
      </c>
      <c r="E81" s="71">
        <v>0</v>
      </c>
      <c r="F81" s="293">
        <v>0</v>
      </c>
      <c r="G81" s="71">
        <v>0</v>
      </c>
    </row>
    <row r="82" spans="2:7" ht="12.75" customHeight="1">
      <c r="B82" s="91" t="s">
        <v>258</v>
      </c>
      <c r="C82" s="41">
        <v>862</v>
      </c>
      <c r="D82" s="41">
        <v>-121</v>
      </c>
      <c r="E82" s="41">
        <v>741</v>
      </c>
      <c r="F82" s="294">
        <v>1.7000000000000001E-2</v>
      </c>
      <c r="G82" s="294">
        <v>0.14000000000000001</v>
      </c>
    </row>
    <row r="83" spans="2:7" ht="12.75" customHeight="1">
      <c r="B83" s="91" t="s">
        <v>259</v>
      </c>
      <c r="C83" s="33"/>
      <c r="D83" s="238"/>
      <c r="E83" s="4"/>
    </row>
    <row r="84" spans="2:7" ht="12.75" customHeight="1">
      <c r="B84" s="104" t="s">
        <v>109</v>
      </c>
      <c r="C84" s="33">
        <v>45551</v>
      </c>
      <c r="D84" s="34">
        <v>-74</v>
      </c>
      <c r="E84" s="34">
        <v>45477</v>
      </c>
      <c r="F84" s="292"/>
      <c r="G84" s="292">
        <v>2E-3</v>
      </c>
    </row>
    <row r="85" spans="2:7" ht="12.75" customHeight="1">
      <c r="B85" s="104" t="s">
        <v>100</v>
      </c>
      <c r="C85" s="33">
        <v>143</v>
      </c>
      <c r="D85" s="34">
        <v>-34</v>
      </c>
      <c r="E85" s="34">
        <v>109</v>
      </c>
      <c r="F85" s="292"/>
      <c r="G85" s="292">
        <v>0.23799999999999999</v>
      </c>
    </row>
    <row r="86" spans="2:7" ht="12.75" customHeight="1">
      <c r="B86" s="104" t="s">
        <v>253</v>
      </c>
      <c r="C86" s="33">
        <v>791</v>
      </c>
      <c r="D86" s="34">
        <v>-49</v>
      </c>
      <c r="E86" s="34">
        <v>742</v>
      </c>
      <c r="F86" s="292"/>
      <c r="G86" s="292">
        <v>6.2E-2</v>
      </c>
    </row>
    <row r="87" spans="2:7" ht="12.75" customHeight="1" thickBot="1">
      <c r="B87" s="122" t="s">
        <v>236</v>
      </c>
      <c r="C87" s="68">
        <v>2667</v>
      </c>
      <c r="D87" s="71">
        <v>-1</v>
      </c>
      <c r="E87" s="71">
        <v>2666</v>
      </c>
      <c r="F87" s="293"/>
      <c r="G87" s="293">
        <v>0</v>
      </c>
    </row>
    <row r="88" spans="2:7" ht="12.75" customHeight="1">
      <c r="B88" s="91" t="s">
        <v>254</v>
      </c>
      <c r="C88" s="41">
        <v>49152</v>
      </c>
      <c r="D88" s="41">
        <v>-158</v>
      </c>
      <c r="E88" s="41">
        <v>48994</v>
      </c>
      <c r="F88" s="294"/>
      <c r="G88" s="294">
        <v>3.0000000000000001E-3</v>
      </c>
    </row>
    <row r="89" spans="2:7" ht="12.75" customHeight="1" thickBot="1">
      <c r="B89" s="122" t="s">
        <v>98</v>
      </c>
      <c r="C89" s="68">
        <v>295</v>
      </c>
      <c r="D89" s="71">
        <v>0</v>
      </c>
      <c r="E89" s="71">
        <v>295</v>
      </c>
      <c r="F89" s="293"/>
      <c r="G89" s="71"/>
    </row>
    <row r="90" spans="2:7" ht="12.75" customHeight="1">
      <c r="B90" s="91" t="s">
        <v>103</v>
      </c>
      <c r="C90" s="41">
        <v>49447</v>
      </c>
      <c r="D90" s="41">
        <v>-158</v>
      </c>
      <c r="E90" s="41">
        <v>49289</v>
      </c>
      <c r="F90" s="294"/>
      <c r="G90" s="294">
        <v>3.0000000000000001E-3</v>
      </c>
    </row>
    <row r="91" spans="2:7" ht="12.75" customHeight="1" thickBot="1">
      <c r="B91" s="122" t="s">
        <v>255</v>
      </c>
      <c r="C91" s="68">
        <v>2615</v>
      </c>
      <c r="D91" s="71">
        <v>-8</v>
      </c>
      <c r="E91" s="71">
        <v>2607</v>
      </c>
      <c r="F91" s="293"/>
      <c r="G91" s="293">
        <v>3.0000000000000001E-3</v>
      </c>
    </row>
    <row r="92" spans="2:7" ht="24">
      <c r="B92" s="295" t="s">
        <v>256</v>
      </c>
      <c r="C92" s="41">
        <v>52062</v>
      </c>
      <c r="D92" s="41">
        <v>-166</v>
      </c>
      <c r="E92" s="41">
        <v>51896</v>
      </c>
      <c r="F92" s="294"/>
      <c r="G92" s="294">
        <v>3.0000000000000001E-3</v>
      </c>
    </row>
    <row r="93" spans="2:7" ht="12.75" customHeight="1">
      <c r="B93" s="104"/>
      <c r="C93" s="4"/>
      <c r="D93" s="4"/>
      <c r="E93" s="4"/>
    </row>
    <row r="94" spans="2:7" ht="12.75" customHeight="1">
      <c r="B94" s="82"/>
      <c r="C94" s="4"/>
      <c r="D94" s="4"/>
      <c r="E94" s="4"/>
    </row>
    <row r="95" spans="2:7" ht="15.75">
      <c r="B95" s="14" t="s">
        <v>356</v>
      </c>
      <c r="C95" s="4"/>
      <c r="D95" s="4"/>
      <c r="E95" s="4"/>
    </row>
    <row r="96" spans="2:7" ht="12.75" customHeight="1">
      <c r="B96" s="83"/>
      <c r="C96" s="4"/>
      <c r="D96" s="4"/>
      <c r="E96" s="4"/>
    </row>
    <row r="97" spans="2:12" ht="24">
      <c r="B97" s="216" t="s">
        <v>260</v>
      </c>
      <c r="C97" s="282" t="s">
        <v>246</v>
      </c>
      <c r="D97" s="284" t="s">
        <v>104</v>
      </c>
      <c r="E97" s="284" t="s">
        <v>105</v>
      </c>
      <c r="F97" s="282" t="s">
        <v>106</v>
      </c>
      <c r="G97" s="162" t="s">
        <v>107</v>
      </c>
      <c r="H97" s="162" t="s">
        <v>261</v>
      </c>
      <c r="I97" s="162" t="s">
        <v>262</v>
      </c>
      <c r="J97" s="284" t="s">
        <v>107</v>
      </c>
      <c r="K97" s="162" t="s">
        <v>6</v>
      </c>
      <c r="L97" s="162" t="s">
        <v>108</v>
      </c>
    </row>
    <row r="98" spans="2:12" ht="12.75" customHeight="1">
      <c r="B98" s="104" t="s">
        <v>97</v>
      </c>
      <c r="C98" s="33">
        <v>45552</v>
      </c>
      <c r="D98" s="34">
        <v>-44</v>
      </c>
      <c r="E98" s="34">
        <v>-28</v>
      </c>
      <c r="F98" s="33">
        <v>45480</v>
      </c>
      <c r="G98" s="34">
        <v>541</v>
      </c>
      <c r="H98" s="105">
        <v>264</v>
      </c>
      <c r="I98" s="105">
        <v>277</v>
      </c>
      <c r="J98" s="57">
        <v>1.2E-2</v>
      </c>
      <c r="K98" s="57">
        <v>6.0000000000000001E-3</v>
      </c>
      <c r="L98" s="57">
        <v>0.159</v>
      </c>
    </row>
    <row r="99" spans="2:12" ht="12.75" customHeight="1">
      <c r="B99" s="117" t="s">
        <v>98</v>
      </c>
      <c r="C99" s="37">
        <v>454</v>
      </c>
      <c r="D99" s="38"/>
      <c r="E99" s="38"/>
      <c r="F99" s="37">
        <v>454</v>
      </c>
      <c r="G99" s="38"/>
      <c r="H99" s="118"/>
      <c r="I99" s="118"/>
      <c r="J99" s="119"/>
      <c r="K99" s="119"/>
      <c r="L99" s="119"/>
    </row>
    <row r="100" spans="2:12" ht="12.75" customHeight="1">
      <c r="B100" s="91" t="s">
        <v>99</v>
      </c>
      <c r="C100" s="41">
        <v>46006</v>
      </c>
      <c r="D100" s="42"/>
      <c r="E100" s="42"/>
      <c r="F100" s="41">
        <v>45934</v>
      </c>
      <c r="G100" s="42"/>
      <c r="H100" s="42"/>
      <c r="I100" s="42"/>
      <c r="J100" s="92"/>
      <c r="K100" s="92"/>
      <c r="L100" s="92"/>
    </row>
    <row r="101" spans="2:12" ht="12.75" customHeight="1">
      <c r="B101" s="117" t="s">
        <v>100</v>
      </c>
      <c r="C101" s="37">
        <v>142</v>
      </c>
      <c r="D101" s="38">
        <v>-27</v>
      </c>
      <c r="E101" s="38">
        <v>-1</v>
      </c>
      <c r="F101" s="37">
        <v>114</v>
      </c>
      <c r="G101" s="38">
        <v>37</v>
      </c>
      <c r="H101" s="118">
        <v>3</v>
      </c>
      <c r="I101" s="118">
        <v>34</v>
      </c>
      <c r="J101" s="119">
        <v>0.26100000000000001</v>
      </c>
      <c r="K101" s="119">
        <v>0.23899999999999999</v>
      </c>
      <c r="L101" s="119">
        <v>0.79400000000000004</v>
      </c>
    </row>
    <row r="102" spans="2:12" ht="12.75" customHeight="1">
      <c r="B102" s="91" t="s">
        <v>101</v>
      </c>
      <c r="C102" s="41">
        <v>46148</v>
      </c>
      <c r="D102" s="42">
        <v>-71</v>
      </c>
      <c r="E102" s="42">
        <v>-29</v>
      </c>
      <c r="F102" s="41">
        <v>46048</v>
      </c>
      <c r="G102" s="42">
        <v>578</v>
      </c>
      <c r="H102" s="42">
        <v>267</v>
      </c>
      <c r="I102" s="42">
        <v>311</v>
      </c>
      <c r="J102" s="92">
        <v>1.2999999999999999E-2</v>
      </c>
      <c r="K102" s="92">
        <v>7.0000000000000001E-3</v>
      </c>
      <c r="L102" s="92">
        <v>0.22800000000000001</v>
      </c>
    </row>
    <row r="103" spans="2:12" ht="12.75" customHeight="1">
      <c r="B103" s="104" t="s">
        <v>102</v>
      </c>
      <c r="C103" s="33">
        <v>786</v>
      </c>
      <c r="D103" s="34">
        <v>-47</v>
      </c>
      <c r="E103" s="34">
        <v>-2</v>
      </c>
      <c r="F103" s="33">
        <v>737</v>
      </c>
      <c r="G103" s="34">
        <v>104</v>
      </c>
      <c r="H103" s="34"/>
      <c r="I103" s="106">
        <v>104</v>
      </c>
      <c r="J103" s="57">
        <v>0.13200000000000001</v>
      </c>
      <c r="K103" s="57">
        <v>0.13200000000000001</v>
      </c>
      <c r="L103" s="57">
        <v>0.45200000000000001</v>
      </c>
    </row>
    <row r="104" spans="2:12" ht="12.75" customHeight="1" thickBot="1">
      <c r="B104" s="122" t="s">
        <v>236</v>
      </c>
      <c r="C104" s="68">
        <v>2674</v>
      </c>
      <c r="D104" s="71"/>
      <c r="E104" s="71"/>
      <c r="F104" s="68">
        <v>2674</v>
      </c>
      <c r="G104" s="71"/>
      <c r="H104" s="71"/>
      <c r="I104" s="71"/>
      <c r="J104" s="71"/>
      <c r="K104" s="71"/>
      <c r="L104" s="71"/>
    </row>
    <row r="105" spans="2:12" ht="12.75" customHeight="1">
      <c r="B105" s="91" t="s">
        <v>103</v>
      </c>
      <c r="C105" s="41">
        <v>49608</v>
      </c>
      <c r="D105" s="42">
        <v>-118</v>
      </c>
      <c r="E105" s="42">
        <v>-31</v>
      </c>
      <c r="F105" s="41">
        <v>49459</v>
      </c>
      <c r="G105" s="42">
        <v>682</v>
      </c>
      <c r="H105" s="42">
        <v>267</v>
      </c>
      <c r="I105" s="42">
        <v>415</v>
      </c>
      <c r="J105" s="92">
        <v>1.4E-2</v>
      </c>
      <c r="K105" s="92">
        <v>8.0000000000000002E-3</v>
      </c>
      <c r="L105" s="92">
        <v>0.28399999999999997</v>
      </c>
    </row>
    <row r="106" spans="2:12" ht="12.75" customHeight="1">
      <c r="B106" s="83"/>
      <c r="C106" s="4"/>
      <c r="D106" s="4"/>
      <c r="E106" s="4"/>
    </row>
    <row r="107" spans="2:12" ht="12.75" customHeight="1">
      <c r="B107" s="83"/>
      <c r="C107" s="4"/>
      <c r="D107" s="4"/>
      <c r="E107" s="4"/>
    </row>
    <row r="108" spans="2:12" ht="12.75" customHeight="1">
      <c r="B108" s="14" t="s">
        <v>263</v>
      </c>
    </row>
    <row r="109" spans="2:12" ht="12.75" customHeight="1"/>
    <row r="110" spans="2:12" ht="36">
      <c r="B110" s="216" t="s">
        <v>264</v>
      </c>
      <c r="C110" s="282" t="s">
        <v>109</v>
      </c>
      <c r="D110" s="282" t="s">
        <v>250</v>
      </c>
      <c r="E110" s="282" t="s">
        <v>253</v>
      </c>
      <c r="F110" s="282" t="s">
        <v>127</v>
      </c>
      <c r="G110" s="282" t="s">
        <v>265</v>
      </c>
      <c r="H110" s="282" t="s">
        <v>110</v>
      </c>
    </row>
    <row r="111" spans="2:12" ht="12.75" customHeight="1">
      <c r="B111" s="104" t="s">
        <v>266</v>
      </c>
      <c r="C111" s="34">
        <v>72</v>
      </c>
      <c r="D111" s="34">
        <v>28</v>
      </c>
      <c r="E111" s="34">
        <v>49</v>
      </c>
      <c r="F111" s="34">
        <v>0</v>
      </c>
      <c r="G111" s="34">
        <v>0</v>
      </c>
      <c r="H111" s="33">
        <v>149</v>
      </c>
    </row>
    <row r="112" spans="2:12" ht="12.75" customHeight="1">
      <c r="B112" s="117" t="s">
        <v>267</v>
      </c>
      <c r="C112" s="38">
        <v>2</v>
      </c>
      <c r="D112" s="38">
        <v>6</v>
      </c>
      <c r="E112" s="38">
        <v>0</v>
      </c>
      <c r="F112" s="38">
        <v>1</v>
      </c>
      <c r="G112" s="38">
        <v>8</v>
      </c>
      <c r="H112" s="37">
        <v>17</v>
      </c>
    </row>
    <row r="113" spans="2:8" ht="12.75" customHeight="1">
      <c r="B113" s="91" t="s">
        <v>268</v>
      </c>
      <c r="C113" s="41">
        <f>SUM(C111:C112)</f>
        <v>74</v>
      </c>
      <c r="D113" s="41">
        <f>SUM(D111:D112)</f>
        <v>34</v>
      </c>
      <c r="E113" s="41">
        <f>SUM(E111:E112)</f>
        <v>49</v>
      </c>
      <c r="F113" s="41">
        <f>SUM(F111:F112)</f>
        <v>1</v>
      </c>
      <c r="G113" s="41">
        <f>SUM(G111:G112)</f>
        <v>8</v>
      </c>
      <c r="H113" s="41">
        <v>166</v>
      </c>
    </row>
    <row r="114" spans="2:8" ht="12.75" customHeight="1">
      <c r="B114" s="104" t="s">
        <v>269</v>
      </c>
      <c r="C114" s="34">
        <v>-5</v>
      </c>
      <c r="D114" s="34">
        <v>1</v>
      </c>
      <c r="E114" s="34">
        <v>-5</v>
      </c>
      <c r="F114" s="34">
        <v>1</v>
      </c>
      <c r="G114" s="34">
        <v>-2</v>
      </c>
      <c r="H114" s="33">
        <v>-10</v>
      </c>
    </row>
    <row r="115" spans="2:8" ht="12.75" customHeight="1">
      <c r="B115" s="104" t="s">
        <v>270</v>
      </c>
      <c r="C115" s="34">
        <v>1</v>
      </c>
      <c r="D115" s="34">
        <v>0</v>
      </c>
      <c r="E115" s="34">
        <v>2</v>
      </c>
      <c r="F115" s="34">
        <v>0</v>
      </c>
      <c r="G115" s="34">
        <v>0</v>
      </c>
      <c r="H115" s="33">
        <v>3</v>
      </c>
    </row>
    <row r="116" spans="2:8" ht="12.75" customHeight="1">
      <c r="B116" s="104" t="s">
        <v>271</v>
      </c>
      <c r="C116" s="34">
        <v>-3</v>
      </c>
      <c r="D116" s="34">
        <v>-1</v>
      </c>
      <c r="E116" s="34">
        <v>-4</v>
      </c>
      <c r="F116" s="34">
        <v>0</v>
      </c>
      <c r="G116" s="34">
        <v>0</v>
      </c>
      <c r="H116" s="33">
        <v>-8</v>
      </c>
    </row>
    <row r="117" spans="2:8" ht="12.75" customHeight="1" thickBot="1">
      <c r="B117" s="122" t="s">
        <v>272</v>
      </c>
      <c r="C117" s="71">
        <v>-6</v>
      </c>
      <c r="D117" s="71">
        <v>-6</v>
      </c>
      <c r="E117" s="71">
        <v>-2</v>
      </c>
      <c r="F117" s="71">
        <v>0</v>
      </c>
      <c r="G117" s="71">
        <v>0</v>
      </c>
      <c r="H117" s="68">
        <v>-14</v>
      </c>
    </row>
    <row r="118" spans="2:8" ht="12.75" customHeight="1">
      <c r="B118" s="91" t="s">
        <v>273</v>
      </c>
      <c r="C118" s="41">
        <f>SUM(C114:C117)</f>
        <v>-13</v>
      </c>
      <c r="D118" s="41">
        <f>SUM(D114:D117)</f>
        <v>-6</v>
      </c>
      <c r="E118" s="41">
        <f>SUM(E114:E117)</f>
        <v>-9</v>
      </c>
      <c r="F118" s="41">
        <f>SUM(F114:F117)</f>
        <v>1</v>
      </c>
      <c r="G118" s="41">
        <f>SUM(G114:G117)</f>
        <v>-2</v>
      </c>
      <c r="H118" s="41">
        <v>-29</v>
      </c>
    </row>
    <row r="119" spans="2:8" ht="12.75" customHeight="1" thickBot="1">
      <c r="B119" s="122" t="s">
        <v>111</v>
      </c>
      <c r="C119" s="71">
        <v>0</v>
      </c>
      <c r="D119" s="71">
        <v>0</v>
      </c>
      <c r="E119" s="71">
        <v>0</v>
      </c>
      <c r="F119" s="71">
        <v>0</v>
      </c>
      <c r="G119" s="71">
        <v>0</v>
      </c>
      <c r="H119" s="68">
        <v>0</v>
      </c>
    </row>
    <row r="120" spans="2:8" ht="12.75" customHeight="1">
      <c r="B120" s="295" t="s">
        <v>274</v>
      </c>
      <c r="C120" s="41">
        <f>+C113+C118+C119</f>
        <v>61</v>
      </c>
      <c r="D120" s="41">
        <f>+D113+D118+D119</f>
        <v>28</v>
      </c>
      <c r="E120" s="41">
        <f>+E113+E118+E119</f>
        <v>40</v>
      </c>
      <c r="F120" s="41">
        <f>+F113+F118+F119</f>
        <v>2</v>
      </c>
      <c r="G120" s="41">
        <f>+G113+G118+G119</f>
        <v>6</v>
      </c>
      <c r="H120" s="41">
        <v>137</v>
      </c>
    </row>
    <row r="121" spans="2:8" ht="12.75" customHeight="1">
      <c r="B121" s="83"/>
      <c r="C121" s="4"/>
      <c r="D121" s="4"/>
      <c r="E121" s="4"/>
    </row>
    <row r="122" spans="2:8" ht="12.75" customHeight="1"/>
    <row r="123" spans="2:8" ht="12.75" customHeight="1">
      <c r="B123" s="14" t="s">
        <v>275</v>
      </c>
      <c r="C123" s="11"/>
      <c r="D123" s="11"/>
      <c r="E123" s="11"/>
      <c r="F123" s="11"/>
      <c r="G123" s="11"/>
      <c r="H123" s="11"/>
    </row>
    <row r="124" spans="2:8" ht="12.75" customHeight="1">
      <c r="B124" s="11"/>
      <c r="C124" s="11"/>
      <c r="D124" s="11"/>
      <c r="E124" s="11"/>
      <c r="F124" s="11"/>
      <c r="G124" s="11"/>
      <c r="H124" s="11"/>
    </row>
    <row r="125" spans="2:8" ht="12.75" customHeight="1"/>
    <row r="126" spans="2:8" ht="36">
      <c r="B126" s="216" t="s">
        <v>264</v>
      </c>
      <c r="C126" s="282" t="s">
        <v>109</v>
      </c>
      <c r="D126" s="282" t="s">
        <v>250</v>
      </c>
      <c r="E126" s="282" t="s">
        <v>253</v>
      </c>
      <c r="F126" s="282" t="s">
        <v>127</v>
      </c>
      <c r="G126" s="282" t="s">
        <v>265</v>
      </c>
      <c r="H126" s="282" t="s">
        <v>110</v>
      </c>
    </row>
    <row r="127" spans="2:8" ht="12.75" customHeight="1">
      <c r="B127" s="104" t="s">
        <v>276</v>
      </c>
      <c r="C127" s="34">
        <v>114</v>
      </c>
      <c r="D127" s="34">
        <v>26</v>
      </c>
      <c r="E127" s="34">
        <v>74</v>
      </c>
      <c r="F127" s="34">
        <v>0</v>
      </c>
      <c r="G127" s="34">
        <v>0</v>
      </c>
      <c r="H127" s="108">
        <v>214</v>
      </c>
    </row>
    <row r="128" spans="2:8" ht="12.75" customHeight="1">
      <c r="B128" s="107" t="s">
        <v>277</v>
      </c>
      <c r="C128" s="34">
        <v>-18</v>
      </c>
      <c r="D128" s="34">
        <v>1</v>
      </c>
      <c r="E128" s="34">
        <v>-3</v>
      </c>
      <c r="F128" s="34">
        <v>0</v>
      </c>
      <c r="G128" s="34">
        <v>0</v>
      </c>
      <c r="H128" s="108">
        <v>-20</v>
      </c>
    </row>
    <row r="129" spans="2:8" ht="12.75" customHeight="1" thickBot="1">
      <c r="B129" s="122" t="s">
        <v>272</v>
      </c>
      <c r="C129" s="71">
        <v>-14</v>
      </c>
      <c r="D129" s="71">
        <v>-3</v>
      </c>
      <c r="E129" s="71">
        <v>-4</v>
      </c>
      <c r="F129" s="71">
        <v>0</v>
      </c>
      <c r="G129" s="71">
        <v>0</v>
      </c>
      <c r="H129" s="124">
        <v>-21</v>
      </c>
    </row>
    <row r="130" spans="2:8" ht="12.75" customHeight="1">
      <c r="B130" s="91" t="s">
        <v>273</v>
      </c>
      <c r="C130" s="41">
        <v>-32</v>
      </c>
      <c r="D130" s="41">
        <v>-2</v>
      </c>
      <c r="E130" s="41">
        <v>-7</v>
      </c>
      <c r="F130" s="41">
        <v>0</v>
      </c>
      <c r="G130" s="41">
        <v>0</v>
      </c>
      <c r="H130" s="41">
        <v>-41</v>
      </c>
    </row>
    <row r="131" spans="2:8" ht="12.75" customHeight="1" thickBot="1">
      <c r="B131" s="123" t="s">
        <v>111</v>
      </c>
      <c r="C131" s="71">
        <v>2</v>
      </c>
      <c r="D131" s="71">
        <v>0</v>
      </c>
      <c r="E131" s="71">
        <v>2</v>
      </c>
      <c r="F131" s="71">
        <v>0</v>
      </c>
      <c r="G131" s="71">
        <v>0</v>
      </c>
      <c r="H131" s="124">
        <v>4</v>
      </c>
    </row>
    <row r="132" spans="2:8" ht="12.75" customHeight="1">
      <c r="B132" s="55" t="s">
        <v>278</v>
      </c>
      <c r="C132" s="93">
        <v>84</v>
      </c>
      <c r="D132" s="93">
        <v>24</v>
      </c>
      <c r="E132" s="93">
        <v>69</v>
      </c>
      <c r="F132" s="41">
        <v>0</v>
      </c>
      <c r="G132" s="41">
        <v>0</v>
      </c>
      <c r="H132" s="93">
        <v>177</v>
      </c>
    </row>
    <row r="133" spans="2:8" ht="12.75" customHeight="1"/>
    <row r="134" spans="2:8" ht="12.75" customHeight="1"/>
    <row r="135" spans="2:8" ht="12.75" customHeight="1">
      <c r="B135" s="14" t="s">
        <v>279</v>
      </c>
      <c r="C135" s="11"/>
      <c r="D135" s="11"/>
      <c r="E135" s="11"/>
      <c r="F135" s="11"/>
      <c r="G135" s="11"/>
      <c r="H135" s="11"/>
    </row>
    <row r="136" spans="2:8" ht="12.75" customHeight="1">
      <c r="B136" s="11"/>
      <c r="C136" s="11"/>
      <c r="D136" s="11"/>
      <c r="E136" s="11"/>
      <c r="F136" s="11"/>
      <c r="G136" s="11"/>
      <c r="H136" s="11"/>
    </row>
    <row r="137" spans="2:8" ht="24">
      <c r="B137" s="216" t="s">
        <v>264</v>
      </c>
      <c r="C137" s="282" t="s">
        <v>246</v>
      </c>
      <c r="D137" s="282" t="s">
        <v>112</v>
      </c>
      <c r="E137" s="282" t="s">
        <v>280</v>
      </c>
      <c r="F137" s="282" t="s">
        <v>281</v>
      </c>
      <c r="G137" s="282" t="s">
        <v>282</v>
      </c>
      <c r="H137" s="282" t="s">
        <v>283</v>
      </c>
    </row>
    <row r="138" spans="2:8" ht="12.75" customHeight="1">
      <c r="B138" s="107" t="s">
        <v>242</v>
      </c>
      <c r="C138" s="34">
        <v>43706</v>
      </c>
      <c r="D138" s="34">
        <v>43660</v>
      </c>
      <c r="E138" s="34">
        <v>46</v>
      </c>
      <c r="F138" s="107">
        <v>0</v>
      </c>
      <c r="G138" s="34">
        <v>0</v>
      </c>
      <c r="H138" s="296">
        <f>SUM(E138:G138)/C138</f>
        <v>1.0524870727131287E-3</v>
      </c>
    </row>
    <row r="139" spans="2:8" ht="12.75" customHeight="1">
      <c r="B139" s="107" t="s">
        <v>243</v>
      </c>
      <c r="C139" s="34">
        <v>2030</v>
      </c>
      <c r="D139" s="34">
        <v>1852</v>
      </c>
      <c r="E139" s="34">
        <v>141</v>
      </c>
      <c r="F139" s="107">
        <v>37</v>
      </c>
      <c r="G139" s="34">
        <v>0</v>
      </c>
      <c r="H139" s="296">
        <f>SUM(E139:G139)/C139</f>
        <v>8.7684729064039416E-2</v>
      </c>
    </row>
    <row r="140" spans="2:8" ht="12.75" customHeight="1" thickBot="1">
      <c r="B140" s="122" t="s">
        <v>244</v>
      </c>
      <c r="C140" s="71">
        <v>634</v>
      </c>
      <c r="D140" s="71">
        <v>364</v>
      </c>
      <c r="E140" s="71">
        <v>58</v>
      </c>
      <c r="F140" s="71">
        <v>68</v>
      </c>
      <c r="G140" s="71">
        <v>144</v>
      </c>
      <c r="H140" s="293">
        <f>SUM(E140:G140)/C140</f>
        <v>0.42586750788643535</v>
      </c>
    </row>
    <row r="141" spans="2:8" ht="12.75" customHeight="1">
      <c r="B141" s="91" t="s">
        <v>284</v>
      </c>
      <c r="C141" s="41">
        <f>SUM(C138:C140)</f>
        <v>46370</v>
      </c>
      <c r="D141" s="41">
        <f>SUM(D138:D140)</f>
        <v>45876</v>
      </c>
      <c r="E141" s="41">
        <f>SUM(E138:E140)</f>
        <v>245</v>
      </c>
      <c r="F141" s="41">
        <f>SUM(F138:F140)</f>
        <v>105</v>
      </c>
      <c r="G141" s="41">
        <f>SUM(G138:G140)</f>
        <v>144</v>
      </c>
      <c r="H141" s="294">
        <f>SUM(E141:G141)/C141</f>
        <v>1.0653439723959457E-2</v>
      </c>
    </row>
    <row r="142" spans="2:8" ht="12.75" customHeight="1" thickBot="1">
      <c r="B142" s="122" t="s">
        <v>98</v>
      </c>
      <c r="C142" s="71">
        <v>356</v>
      </c>
      <c r="D142" s="71">
        <v>0</v>
      </c>
      <c r="E142" s="71">
        <v>0</v>
      </c>
      <c r="F142" s="71">
        <v>0</v>
      </c>
      <c r="G142" s="71">
        <v>0</v>
      </c>
      <c r="H142" s="293"/>
    </row>
    <row r="143" spans="2:8" ht="12.75" customHeight="1">
      <c r="B143" s="91" t="s">
        <v>110</v>
      </c>
      <c r="C143" s="41">
        <f>SUM(C141:C142)</f>
        <v>46726</v>
      </c>
      <c r="D143" s="41">
        <f>SUM(D141:D142)</f>
        <v>45876</v>
      </c>
      <c r="E143" s="41">
        <f>SUM(E141:E142)</f>
        <v>245</v>
      </c>
      <c r="F143" s="41">
        <f>SUM(F141:F142)</f>
        <v>105</v>
      </c>
      <c r="G143" s="41">
        <f>SUM(G141:G142)</f>
        <v>144</v>
      </c>
      <c r="H143" s="41"/>
    </row>
    <row r="144" spans="2:8" ht="12.75" customHeight="1">
      <c r="B144" s="11"/>
      <c r="C144" s="11"/>
      <c r="D144" s="11"/>
      <c r="E144" s="11"/>
      <c r="F144" s="11"/>
      <c r="G144" s="11"/>
      <c r="H144" s="11"/>
    </row>
    <row r="145" spans="2:8" ht="12.75" customHeight="1">
      <c r="B145" s="14" t="s">
        <v>285</v>
      </c>
      <c r="C145" s="11"/>
      <c r="D145" s="11"/>
      <c r="E145" s="11"/>
      <c r="F145" s="11"/>
      <c r="G145" s="11"/>
      <c r="H145" s="11"/>
    </row>
    <row r="146" spans="2:8" ht="12.75" customHeight="1">
      <c r="B146" s="11"/>
      <c r="C146" s="11"/>
      <c r="D146" s="11"/>
      <c r="E146" s="11"/>
      <c r="F146" s="11"/>
      <c r="G146" s="11"/>
      <c r="H146" s="11"/>
    </row>
    <row r="147" spans="2:8" ht="24">
      <c r="B147" s="216" t="s">
        <v>264</v>
      </c>
      <c r="C147" s="282" t="s">
        <v>246</v>
      </c>
      <c r="D147" s="282" t="s">
        <v>112</v>
      </c>
      <c r="E147" s="282" t="s">
        <v>280</v>
      </c>
      <c r="F147" s="282" t="s">
        <v>281</v>
      </c>
      <c r="G147" s="282" t="s">
        <v>282</v>
      </c>
      <c r="H147" s="282" t="s">
        <v>283</v>
      </c>
    </row>
    <row r="148" spans="2:8" ht="12.75" customHeight="1">
      <c r="B148" s="107" t="s">
        <v>242</v>
      </c>
      <c r="C148" s="34">
        <v>42366</v>
      </c>
      <c r="D148" s="34">
        <v>42319</v>
      </c>
      <c r="E148" s="34">
        <v>46</v>
      </c>
      <c r="F148" s="107">
        <v>1</v>
      </c>
      <c r="G148" s="34">
        <v>0</v>
      </c>
      <c r="H148" s="296">
        <f>SUM(E148:G148)/C148</f>
        <v>1.1093801633385262E-3</v>
      </c>
    </row>
    <row r="149" spans="2:8" ht="12.75" customHeight="1">
      <c r="B149" s="107" t="s">
        <v>243</v>
      </c>
      <c r="C149" s="34">
        <v>2467</v>
      </c>
      <c r="D149" s="34">
        <f>2189+1</f>
        <v>2190</v>
      </c>
      <c r="E149" s="34">
        <v>237</v>
      </c>
      <c r="F149" s="107">
        <v>40</v>
      </c>
      <c r="G149" s="34">
        <v>0</v>
      </c>
      <c r="H149" s="296">
        <f t="shared" ref="H149:H151" si="0">SUM(E149:G149)/C149</f>
        <v>0.11228212403729226</v>
      </c>
    </row>
    <row r="150" spans="2:8" ht="12.75" customHeight="1" thickBot="1">
      <c r="B150" s="122" t="s">
        <v>244</v>
      </c>
      <c r="C150" s="71">
        <v>718</v>
      </c>
      <c r="D150" s="71">
        <v>388</v>
      </c>
      <c r="E150" s="71">
        <v>81</v>
      </c>
      <c r="F150" s="71">
        <v>82</v>
      </c>
      <c r="G150" s="71">
        <v>167</v>
      </c>
      <c r="H150" s="293">
        <f t="shared" si="0"/>
        <v>0.4596100278551532</v>
      </c>
    </row>
    <row r="151" spans="2:8" ht="12.75" customHeight="1">
      <c r="B151" s="91" t="s">
        <v>284</v>
      </c>
      <c r="C151" s="41">
        <f>SUM(C148:C150)</f>
        <v>45551</v>
      </c>
      <c r="D151" s="41">
        <f>SUM(D148:D150)</f>
        <v>44897</v>
      </c>
      <c r="E151" s="41">
        <f>SUM(E148:E150)</f>
        <v>364</v>
      </c>
      <c r="F151" s="41">
        <f>SUM(F148:F150)</f>
        <v>123</v>
      </c>
      <c r="G151" s="41">
        <f>SUM(G148:G150)</f>
        <v>167</v>
      </c>
      <c r="H151" s="294">
        <f t="shared" si="0"/>
        <v>1.4357533314307041E-2</v>
      </c>
    </row>
    <row r="152" spans="2:8" ht="12.75" customHeight="1" thickBot="1">
      <c r="B152" s="122" t="s">
        <v>98</v>
      </c>
      <c r="C152" s="71">
        <v>295</v>
      </c>
      <c r="D152" s="71">
        <v>0</v>
      </c>
      <c r="E152" s="71">
        <v>0</v>
      </c>
      <c r="F152" s="71">
        <v>0</v>
      </c>
      <c r="G152" s="71">
        <v>0</v>
      </c>
      <c r="H152" s="293"/>
    </row>
    <row r="153" spans="2:8" ht="12.75" customHeight="1">
      <c r="B153" s="91" t="s">
        <v>110</v>
      </c>
      <c r="C153" s="41">
        <f>+C151+C152</f>
        <v>45846</v>
      </c>
      <c r="D153" s="41">
        <f t="shared" ref="D153:G153" si="1">+D151+D152</f>
        <v>44897</v>
      </c>
      <c r="E153" s="41">
        <f t="shared" si="1"/>
        <v>364</v>
      </c>
      <c r="F153" s="41">
        <f t="shared" si="1"/>
        <v>123</v>
      </c>
      <c r="G153" s="41">
        <f t="shared" si="1"/>
        <v>167</v>
      </c>
      <c r="H153" s="41"/>
    </row>
    <row r="154" spans="2:8" ht="12.75" customHeight="1">
      <c r="B154" s="83"/>
      <c r="C154" s="4"/>
      <c r="D154" s="4"/>
      <c r="E154" s="4"/>
    </row>
    <row r="155" spans="2:8" s="11" customFormat="1">
      <c r="B155" s="1"/>
    </row>
    <row r="156" spans="2:8">
      <c r="B156" s="88" t="s">
        <v>286</v>
      </c>
    </row>
    <row r="157" spans="2:8" ht="12.75" customHeight="1">
      <c r="G157" s="306"/>
      <c r="H157" s="306"/>
    </row>
    <row r="158" spans="2:8">
      <c r="B158" s="116" t="s">
        <v>17</v>
      </c>
      <c r="C158" s="307" t="s">
        <v>287</v>
      </c>
      <c r="D158" s="307"/>
      <c r="E158" s="308" t="s">
        <v>288</v>
      </c>
      <c r="F158" s="308"/>
      <c r="G158" s="111"/>
      <c r="H158" s="238"/>
    </row>
    <row r="159" spans="2:8">
      <c r="B159" s="55" t="s">
        <v>289</v>
      </c>
      <c r="C159" s="41">
        <v>13348</v>
      </c>
      <c r="D159" s="244">
        <v>0.3</v>
      </c>
      <c r="E159" s="42">
        <v>13184</v>
      </c>
      <c r="F159" s="245">
        <v>0.3</v>
      </c>
      <c r="G159" s="111"/>
      <c r="H159" s="238"/>
    </row>
    <row r="160" spans="2:8">
      <c r="B160" s="110" t="s">
        <v>21</v>
      </c>
      <c r="C160" s="33">
        <v>4667</v>
      </c>
      <c r="D160" s="237">
        <v>0.11</v>
      </c>
      <c r="E160" s="266">
        <v>4320</v>
      </c>
      <c r="F160" s="238">
        <v>0.1</v>
      </c>
      <c r="G160" s="111"/>
      <c r="H160" s="238"/>
    </row>
    <row r="161" spans="2:8">
      <c r="B161" s="110" t="s">
        <v>290</v>
      </c>
      <c r="C161" s="33">
        <v>7559</v>
      </c>
      <c r="D161" s="237">
        <v>0.17</v>
      </c>
      <c r="E161" s="266">
        <v>7299</v>
      </c>
      <c r="F161" s="238">
        <v>0.17</v>
      </c>
      <c r="G161" s="111"/>
      <c r="H161" s="238"/>
    </row>
    <row r="162" spans="2:8">
      <c r="B162" s="110" t="s">
        <v>292</v>
      </c>
      <c r="C162" s="33">
        <v>821</v>
      </c>
      <c r="D162" s="237">
        <v>0.02</v>
      </c>
      <c r="E162" s="266">
        <v>1129</v>
      </c>
      <c r="F162" s="238">
        <v>0.03</v>
      </c>
      <c r="G162" s="111"/>
      <c r="H162" s="238"/>
    </row>
    <row r="163" spans="2:8">
      <c r="B163" s="110" t="s">
        <v>291</v>
      </c>
      <c r="C163" s="33">
        <v>258</v>
      </c>
      <c r="D163" s="237">
        <v>0.01</v>
      </c>
      <c r="E163" s="266">
        <v>381</v>
      </c>
      <c r="F163" s="238">
        <v>0.01</v>
      </c>
      <c r="G163" s="111"/>
      <c r="H163" s="238"/>
    </row>
    <row r="164" spans="2:8">
      <c r="B164" s="120" t="s">
        <v>25</v>
      </c>
      <c r="C164" s="37">
        <v>43</v>
      </c>
      <c r="D164" s="239">
        <v>0</v>
      </c>
      <c r="E164" s="240">
        <v>55</v>
      </c>
      <c r="F164" s="241">
        <v>0</v>
      </c>
      <c r="G164" s="111"/>
      <c r="H164" s="238"/>
    </row>
    <row r="165" spans="2:8">
      <c r="B165" s="55" t="s">
        <v>115</v>
      </c>
      <c r="C165" s="41">
        <v>30820</v>
      </c>
      <c r="D165" s="244">
        <v>0.7</v>
      </c>
      <c r="E165" s="42">
        <v>30160</v>
      </c>
      <c r="F165" s="245">
        <v>0.7</v>
      </c>
      <c r="G165" s="111"/>
      <c r="H165" s="238"/>
    </row>
    <row r="166" spans="2:8">
      <c r="B166" s="110" t="s">
        <v>21</v>
      </c>
      <c r="C166" s="33">
        <v>17427</v>
      </c>
      <c r="D166" s="237">
        <v>0.39</v>
      </c>
      <c r="E166" s="266">
        <v>16546</v>
      </c>
      <c r="F166" s="238">
        <v>0.38</v>
      </c>
      <c r="G166" s="111"/>
      <c r="H166" s="238"/>
    </row>
    <row r="167" spans="2:8">
      <c r="B167" s="110" t="s">
        <v>290</v>
      </c>
      <c r="C167" s="33">
        <v>10444</v>
      </c>
      <c r="D167" s="237">
        <v>0.24</v>
      </c>
      <c r="E167" s="266">
        <v>9840</v>
      </c>
      <c r="F167" s="238">
        <v>0.23</v>
      </c>
      <c r="G167" s="111"/>
      <c r="H167" s="238"/>
    </row>
    <row r="168" spans="2:8">
      <c r="B168" s="110" t="s">
        <v>292</v>
      </c>
      <c r="C168" s="33">
        <v>1932</v>
      </c>
      <c r="D168" s="237">
        <v>0.04</v>
      </c>
      <c r="E168" s="266">
        <v>2345</v>
      </c>
      <c r="F168" s="238">
        <v>0.05</v>
      </c>
      <c r="G168" s="111"/>
      <c r="H168" s="238"/>
    </row>
    <row r="169" spans="2:8">
      <c r="B169" s="110" t="s">
        <v>291</v>
      </c>
      <c r="C169" s="33">
        <v>726</v>
      </c>
      <c r="D169" s="237">
        <v>0.03</v>
      </c>
      <c r="E169" s="266">
        <v>1090</v>
      </c>
      <c r="F169" s="238">
        <v>0.03</v>
      </c>
      <c r="G169" s="111"/>
      <c r="H169" s="238"/>
    </row>
    <row r="170" spans="2:8" s="11" customFormat="1" ht="13.5" thickBot="1">
      <c r="B170" s="126" t="s">
        <v>25</v>
      </c>
      <c r="C170" s="68">
        <v>291</v>
      </c>
      <c r="D170" s="242">
        <v>0.01</v>
      </c>
      <c r="E170" s="127">
        <v>339</v>
      </c>
      <c r="F170" s="243">
        <v>0.01</v>
      </c>
      <c r="G170" s="42"/>
      <c r="H170" s="245"/>
    </row>
    <row r="171" spans="2:8">
      <c r="B171" s="55" t="s">
        <v>7</v>
      </c>
      <c r="C171" s="41">
        <v>44168</v>
      </c>
      <c r="D171" s="244">
        <v>1</v>
      </c>
      <c r="E171" s="42">
        <v>43344</v>
      </c>
      <c r="F171" s="245">
        <v>1</v>
      </c>
      <c r="G171" s="111"/>
      <c r="H171" s="86"/>
    </row>
    <row r="172" spans="2:8">
      <c r="B172" s="55" t="s">
        <v>116</v>
      </c>
      <c r="C172" s="263">
        <v>0.72</v>
      </c>
      <c r="D172" s="244"/>
      <c r="E172" s="297">
        <v>0.74</v>
      </c>
      <c r="F172" s="245"/>
      <c r="G172" s="111"/>
      <c r="H172" s="86"/>
    </row>
    <row r="173" spans="2:8">
      <c r="B173" s="107" t="s">
        <v>118</v>
      </c>
      <c r="C173" s="33">
        <v>-61</v>
      </c>
      <c r="D173" s="33"/>
      <c r="E173" s="111">
        <v>-72</v>
      </c>
      <c r="F173" s="86"/>
      <c r="G173" s="111"/>
      <c r="H173" s="252"/>
    </row>
    <row r="174" spans="2:8">
      <c r="B174" s="107" t="s">
        <v>98</v>
      </c>
      <c r="C174" s="33">
        <v>356</v>
      </c>
      <c r="D174" s="33"/>
      <c r="E174" s="111">
        <v>454</v>
      </c>
      <c r="F174" s="86"/>
      <c r="G174" s="111"/>
      <c r="H174" s="252"/>
    </row>
    <row r="175" spans="2:8">
      <c r="B175" s="107" t="s">
        <v>293</v>
      </c>
      <c r="C175" s="33">
        <v>110</v>
      </c>
      <c r="D175" s="33"/>
      <c r="E175" s="111">
        <v>114</v>
      </c>
      <c r="F175" s="85"/>
      <c r="G175" s="111"/>
      <c r="H175" s="252"/>
    </row>
    <row r="176" spans="2:8" s="11" customFormat="1" ht="13.5" thickBot="1">
      <c r="B176" s="123" t="s">
        <v>117</v>
      </c>
      <c r="C176" s="68">
        <v>2093</v>
      </c>
      <c r="D176" s="68"/>
      <c r="E176" s="127">
        <v>2091</v>
      </c>
      <c r="F176" s="128"/>
      <c r="G176" s="42"/>
      <c r="H176" s="96"/>
    </row>
    <row r="177" spans="2:8">
      <c r="B177" s="55" t="s">
        <v>113</v>
      </c>
      <c r="C177" s="41">
        <v>46666</v>
      </c>
      <c r="D177" s="95"/>
      <c r="E177" s="42">
        <v>45934</v>
      </c>
      <c r="F177" s="96"/>
      <c r="G177" s="253"/>
      <c r="H177" s="253"/>
    </row>
    <row r="178" spans="2:8">
      <c r="G178" s="253"/>
      <c r="H178" s="253"/>
    </row>
    <row r="179" spans="2:8">
      <c r="G179" s="253"/>
      <c r="H179" s="253"/>
    </row>
    <row r="180" spans="2:8">
      <c r="B180" s="30" t="s">
        <v>119</v>
      </c>
      <c r="D180" s="7"/>
      <c r="E180" s="8"/>
      <c r="F180" s="8"/>
      <c r="G180" s="253"/>
      <c r="H180" s="253"/>
    </row>
    <row r="181" spans="2:8">
      <c r="B181" s="2"/>
      <c r="C181" s="2"/>
      <c r="D181" s="2"/>
      <c r="E181" s="2"/>
      <c r="F181" s="2"/>
      <c r="G181" s="306"/>
      <c r="H181" s="306"/>
    </row>
    <row r="182" spans="2:8">
      <c r="B182" s="121" t="s">
        <v>17</v>
      </c>
      <c r="C182" s="307" t="s">
        <v>287</v>
      </c>
      <c r="D182" s="307"/>
      <c r="E182" s="308" t="s">
        <v>288</v>
      </c>
      <c r="F182" s="308"/>
      <c r="G182" s="114"/>
      <c r="H182" s="254"/>
    </row>
    <row r="183" spans="2:8">
      <c r="B183" s="112" t="s">
        <v>120</v>
      </c>
      <c r="C183" s="113">
        <v>12035</v>
      </c>
      <c r="D183" s="246">
        <v>0.26</v>
      </c>
      <c r="E183" s="114">
        <v>12344</v>
      </c>
      <c r="F183" s="247">
        <v>0.27</v>
      </c>
      <c r="G183" s="114"/>
      <c r="H183" s="254"/>
    </row>
    <row r="184" spans="2:8">
      <c r="B184" s="112" t="s">
        <v>121</v>
      </c>
      <c r="C184" s="113">
        <v>12643</v>
      </c>
      <c r="D184" s="246">
        <v>0.27</v>
      </c>
      <c r="E184" s="114">
        <v>12474</v>
      </c>
      <c r="F184" s="247">
        <v>0.28000000000000003</v>
      </c>
      <c r="G184" s="114"/>
      <c r="H184" s="254"/>
    </row>
    <row r="185" spans="2:8">
      <c r="B185" s="112" t="s">
        <v>122</v>
      </c>
      <c r="C185" s="113">
        <v>9881</v>
      </c>
      <c r="D185" s="246">
        <v>0.21</v>
      </c>
      <c r="E185" s="114">
        <v>8571</v>
      </c>
      <c r="F185" s="247">
        <v>0.19</v>
      </c>
      <c r="G185" s="114"/>
      <c r="H185" s="254"/>
    </row>
    <row r="186" spans="2:8">
      <c r="B186" s="112" t="s">
        <v>123</v>
      </c>
      <c r="C186" s="113">
        <v>2736</v>
      </c>
      <c r="D186" s="246">
        <v>0.06</v>
      </c>
      <c r="E186" s="114">
        <v>2896</v>
      </c>
      <c r="F186" s="247">
        <v>0.06</v>
      </c>
      <c r="G186" s="114"/>
      <c r="H186" s="254"/>
    </row>
    <row r="187" spans="2:8">
      <c r="B187" s="112" t="s">
        <v>124</v>
      </c>
      <c r="C187" s="113">
        <v>4310</v>
      </c>
      <c r="D187" s="246">
        <v>0.09</v>
      </c>
      <c r="E187" s="114">
        <v>4622</v>
      </c>
      <c r="F187" s="247">
        <v>0.1</v>
      </c>
      <c r="G187" s="114"/>
      <c r="H187" s="254"/>
    </row>
    <row r="188" spans="2:8">
      <c r="B188" s="112" t="s">
        <v>125</v>
      </c>
      <c r="C188" s="113">
        <v>3237</v>
      </c>
      <c r="D188" s="246">
        <v>7.0000000000000007E-2</v>
      </c>
      <c r="E188" s="114">
        <v>3303</v>
      </c>
      <c r="F188" s="247">
        <v>7.0000000000000007E-2</v>
      </c>
      <c r="G188" s="114"/>
      <c r="H188" s="254"/>
    </row>
    <row r="189" spans="2:8">
      <c r="B189" s="112" t="s">
        <v>126</v>
      </c>
      <c r="C189" s="113">
        <v>938</v>
      </c>
      <c r="D189" s="246">
        <v>0.02</v>
      </c>
      <c r="E189" s="114">
        <v>796</v>
      </c>
      <c r="F189" s="247">
        <v>0.02</v>
      </c>
      <c r="G189" s="114"/>
      <c r="H189" s="254"/>
    </row>
    <row r="190" spans="2:8" s="11" customFormat="1" ht="13.5" thickBot="1">
      <c r="B190" s="129" t="s">
        <v>127</v>
      </c>
      <c r="C190" s="130">
        <v>481</v>
      </c>
      <c r="D190" s="248">
        <v>0.01</v>
      </c>
      <c r="E190" s="131">
        <v>432</v>
      </c>
      <c r="F190" s="249">
        <v>0.01</v>
      </c>
      <c r="G190" s="99"/>
      <c r="H190" s="255"/>
    </row>
    <row r="191" spans="2:8">
      <c r="B191" s="97" t="s">
        <v>110</v>
      </c>
      <c r="C191" s="98">
        <v>46261</v>
      </c>
      <c r="D191" s="100">
        <v>1</v>
      </c>
      <c r="E191" s="99">
        <v>45438</v>
      </c>
      <c r="F191" s="101">
        <v>1</v>
      </c>
      <c r="G191" s="114"/>
      <c r="H191" s="256"/>
    </row>
    <row r="192" spans="2:8">
      <c r="B192" s="112" t="s">
        <v>114</v>
      </c>
      <c r="C192" s="113">
        <v>-61</v>
      </c>
      <c r="D192" s="272"/>
      <c r="E192" s="114">
        <v>-72</v>
      </c>
      <c r="F192" s="247"/>
      <c r="G192" s="114"/>
      <c r="H192" s="256"/>
    </row>
    <row r="193" spans="2:8">
      <c r="B193" s="107" t="s">
        <v>293</v>
      </c>
      <c r="C193" s="113">
        <v>110</v>
      </c>
      <c r="D193" s="115"/>
      <c r="E193" s="114">
        <v>114</v>
      </c>
      <c r="F193" s="87"/>
      <c r="G193" s="114"/>
      <c r="H193" s="256"/>
    </row>
    <row r="194" spans="2:8" s="11" customFormat="1" ht="13.5" thickBot="1">
      <c r="B194" s="123" t="s">
        <v>98</v>
      </c>
      <c r="C194" s="130">
        <v>356</v>
      </c>
      <c r="D194" s="132"/>
      <c r="E194" s="131">
        <v>454</v>
      </c>
      <c r="F194" s="133"/>
      <c r="G194" s="99"/>
      <c r="H194" s="255"/>
    </row>
    <row r="195" spans="2:8">
      <c r="B195" s="97" t="s">
        <v>113</v>
      </c>
      <c r="C195" s="98">
        <v>46666</v>
      </c>
      <c r="D195" s="100"/>
      <c r="E195" s="99">
        <v>45934</v>
      </c>
      <c r="F195" s="101"/>
      <c r="G195" s="253"/>
      <c r="H195" s="253"/>
    </row>
    <row r="196" spans="2:8">
      <c r="B196" s="97"/>
      <c r="C196" s="99"/>
      <c r="D196" s="101"/>
      <c r="E196" s="99"/>
      <c r="F196" s="101"/>
      <c r="G196" s="253"/>
      <c r="H196" s="253"/>
    </row>
    <row r="197" spans="2:8">
      <c r="B197" s="97"/>
      <c r="C197" s="99"/>
      <c r="D197" s="101"/>
      <c r="E197" s="99"/>
      <c r="F197" s="101"/>
      <c r="G197" s="253"/>
      <c r="H197" s="253"/>
    </row>
    <row r="198" spans="2:8">
      <c r="B198" s="30" t="s">
        <v>128</v>
      </c>
      <c r="D198" s="7"/>
      <c r="E198" s="8"/>
      <c r="F198" s="8"/>
      <c r="G198" s="253"/>
      <c r="H198" s="253"/>
    </row>
    <row r="199" spans="2:8">
      <c r="B199" s="97"/>
      <c r="C199" s="99"/>
      <c r="D199" s="101"/>
      <c r="E199" s="99"/>
      <c r="F199" s="101"/>
      <c r="G199" s="253"/>
      <c r="H199" s="253"/>
    </row>
    <row r="200" spans="2:8">
      <c r="B200" s="121" t="s">
        <v>20</v>
      </c>
      <c r="C200" s="298">
        <v>43281</v>
      </c>
      <c r="D200" s="299">
        <v>43100</v>
      </c>
      <c r="E200" s="253"/>
      <c r="F200" s="253"/>
    </row>
    <row r="201" spans="2:8">
      <c r="B201" s="110" t="s">
        <v>21</v>
      </c>
      <c r="C201" s="271">
        <v>0.83</v>
      </c>
      <c r="D201" s="275">
        <v>0.81</v>
      </c>
      <c r="E201" s="253"/>
      <c r="F201" s="253"/>
    </row>
    <row r="202" spans="2:8">
      <c r="B202" s="110" t="s">
        <v>22</v>
      </c>
      <c r="C202" s="272">
        <v>0.13</v>
      </c>
      <c r="D202" s="276">
        <v>0.14000000000000001</v>
      </c>
      <c r="E202" s="253"/>
      <c r="F202" s="253"/>
    </row>
    <row r="203" spans="2:8">
      <c r="B203" s="110" t="s">
        <v>23</v>
      </c>
      <c r="C203" s="272">
        <v>0.02</v>
      </c>
      <c r="D203" s="276">
        <v>0.03</v>
      </c>
      <c r="E203" s="253"/>
      <c r="F203" s="253"/>
    </row>
    <row r="204" spans="2:8">
      <c r="B204" s="110" t="s">
        <v>24</v>
      </c>
      <c r="C204" s="272">
        <v>0.01</v>
      </c>
      <c r="D204" s="276">
        <v>0.01</v>
      </c>
      <c r="E204" s="253"/>
      <c r="F204" s="253"/>
    </row>
    <row r="205" spans="2:8" ht="13.5" thickBot="1">
      <c r="B205" s="129" t="s">
        <v>25</v>
      </c>
      <c r="C205" s="273">
        <v>0.01</v>
      </c>
      <c r="D205" s="277">
        <v>0.01</v>
      </c>
      <c r="E205" s="253"/>
      <c r="F205" s="253"/>
    </row>
    <row r="206" spans="2:8" s="11" customFormat="1">
      <c r="B206" s="97" t="s">
        <v>110</v>
      </c>
      <c r="C206" s="274">
        <v>1</v>
      </c>
      <c r="D206" s="278">
        <v>1</v>
      </c>
      <c r="E206" s="257"/>
      <c r="F206" s="257"/>
    </row>
    <row r="207" spans="2:8" s="11" customFormat="1">
      <c r="B207" s="97"/>
      <c r="C207" s="99"/>
      <c r="D207" s="101"/>
      <c r="E207" s="99"/>
      <c r="F207" s="101"/>
      <c r="G207" s="257"/>
      <c r="H207" s="257"/>
    </row>
    <row r="208" spans="2:8" s="11" customFormat="1">
      <c r="B208" s="97"/>
      <c r="C208" s="99"/>
      <c r="D208" s="101"/>
      <c r="E208" s="99"/>
      <c r="F208" s="101"/>
      <c r="G208" s="257"/>
      <c r="H208" s="257"/>
    </row>
    <row r="209" spans="2:8">
      <c r="B209" s="30" t="s">
        <v>294</v>
      </c>
      <c r="C209" s="102"/>
      <c r="D209" s="102"/>
      <c r="E209" s="103"/>
      <c r="F209" s="103"/>
      <c r="G209" s="253"/>
      <c r="H209" s="253"/>
    </row>
    <row r="210" spans="2:8">
      <c r="B210" s="2"/>
      <c r="C210" s="2"/>
      <c r="D210" s="2"/>
      <c r="E210" s="2"/>
      <c r="F210" s="2"/>
      <c r="G210" s="306"/>
      <c r="H210" s="306"/>
    </row>
    <row r="211" spans="2:8">
      <c r="B211" s="265" t="s">
        <v>17</v>
      </c>
      <c r="C211" s="307" t="s">
        <v>287</v>
      </c>
      <c r="D211" s="307"/>
      <c r="E211" s="308" t="s">
        <v>288</v>
      </c>
      <c r="F211" s="308"/>
      <c r="G211" s="114"/>
      <c r="H211" s="254"/>
    </row>
    <row r="212" spans="2:8" ht="10.5" customHeight="1">
      <c r="B212" s="112" t="s">
        <v>129</v>
      </c>
      <c r="C212" s="113">
        <v>2549</v>
      </c>
      <c r="D212" s="246">
        <v>0.05</v>
      </c>
      <c r="E212" s="114">
        <v>2754</v>
      </c>
      <c r="F212" s="247">
        <v>0.06</v>
      </c>
      <c r="G212" s="114"/>
      <c r="H212" s="254"/>
    </row>
    <row r="213" spans="2:8">
      <c r="B213" s="107" t="s">
        <v>295</v>
      </c>
      <c r="C213" s="113">
        <v>1247</v>
      </c>
      <c r="D213" s="250">
        <v>0.02</v>
      </c>
      <c r="E213" s="114">
        <v>1331</v>
      </c>
      <c r="F213" s="247">
        <v>0.03</v>
      </c>
      <c r="G213" s="114"/>
      <c r="H213" s="254"/>
    </row>
    <row r="214" spans="2:8">
      <c r="B214" s="107" t="s">
        <v>296</v>
      </c>
      <c r="C214" s="113">
        <v>4506</v>
      </c>
      <c r="D214" s="250">
        <v>0.1</v>
      </c>
      <c r="E214" s="114">
        <v>5108</v>
      </c>
      <c r="F214" s="247">
        <v>0.11</v>
      </c>
      <c r="G214" s="114"/>
      <c r="H214" s="254"/>
    </row>
    <row r="215" spans="2:8">
      <c r="B215" s="107" t="s">
        <v>297</v>
      </c>
      <c r="C215" s="113">
        <v>29209</v>
      </c>
      <c r="D215" s="250">
        <v>0.64</v>
      </c>
      <c r="E215" s="114">
        <v>27810</v>
      </c>
      <c r="F215" s="247">
        <v>0.61</v>
      </c>
      <c r="G215" s="114"/>
      <c r="H215" s="254"/>
    </row>
    <row r="216" spans="2:8">
      <c r="B216" s="107" t="s">
        <v>298</v>
      </c>
      <c r="C216" s="113">
        <v>8267</v>
      </c>
      <c r="D216" s="250">
        <v>0.18</v>
      </c>
      <c r="E216" s="114">
        <v>8001</v>
      </c>
      <c r="F216" s="247">
        <v>0.18</v>
      </c>
      <c r="G216" s="114"/>
      <c r="H216" s="254"/>
    </row>
    <row r="217" spans="2:8" s="11" customFormat="1" ht="13.5" thickBot="1">
      <c r="B217" s="129" t="s">
        <v>127</v>
      </c>
      <c r="C217" s="130">
        <v>483</v>
      </c>
      <c r="D217" s="251">
        <v>0.01</v>
      </c>
      <c r="E217" s="131">
        <v>434</v>
      </c>
      <c r="F217" s="249">
        <v>0.01</v>
      </c>
      <c r="G217" s="99"/>
      <c r="H217" s="255"/>
    </row>
    <row r="218" spans="2:8">
      <c r="B218" s="97" t="s">
        <v>110</v>
      </c>
      <c r="C218" s="98">
        <v>46261</v>
      </c>
      <c r="D218" s="100">
        <v>1</v>
      </c>
      <c r="E218" s="99">
        <v>45438</v>
      </c>
      <c r="F218" s="101">
        <v>1</v>
      </c>
      <c r="G218" s="114"/>
      <c r="H218" s="256"/>
    </row>
    <row r="219" spans="2:8">
      <c r="B219" s="112" t="s">
        <v>118</v>
      </c>
      <c r="C219" s="113">
        <v>-61</v>
      </c>
      <c r="D219" s="272"/>
      <c r="E219" s="114">
        <v>-72</v>
      </c>
      <c r="F219" s="247"/>
      <c r="G219" s="114"/>
      <c r="H219" s="256"/>
    </row>
    <row r="220" spans="2:8">
      <c r="B220" s="107" t="s">
        <v>293</v>
      </c>
      <c r="C220" s="113">
        <v>110</v>
      </c>
      <c r="D220" s="115"/>
      <c r="E220" s="114">
        <v>114</v>
      </c>
      <c r="F220" s="87"/>
      <c r="G220" s="114"/>
      <c r="H220" s="256"/>
    </row>
    <row r="221" spans="2:8" s="11" customFormat="1" ht="13.5" thickBot="1">
      <c r="B221" s="123" t="s">
        <v>98</v>
      </c>
      <c r="C221" s="130">
        <v>356</v>
      </c>
      <c r="D221" s="132"/>
      <c r="E221" s="131">
        <v>454</v>
      </c>
      <c r="F221" s="133"/>
      <c r="G221" s="99"/>
      <c r="H221" s="255"/>
    </row>
    <row r="222" spans="2:8">
      <c r="B222" s="97" t="s">
        <v>113</v>
      </c>
      <c r="C222" s="98">
        <v>46666</v>
      </c>
      <c r="D222" s="100"/>
      <c r="E222" s="99">
        <v>45934</v>
      </c>
      <c r="F222" s="101"/>
    </row>
    <row r="223" spans="2:8">
      <c r="B223" s="85"/>
    </row>
  </sheetData>
  <mergeCells count="9">
    <mergeCell ref="C211:D211"/>
    <mergeCell ref="E211:F211"/>
    <mergeCell ref="G210:H210"/>
    <mergeCell ref="G157:H157"/>
    <mergeCell ref="G181:H181"/>
    <mergeCell ref="C158:D158"/>
    <mergeCell ref="E158:F158"/>
    <mergeCell ref="C182:D182"/>
    <mergeCell ref="E182:F182"/>
  </mergeCells>
  <conditionalFormatting sqref="E5:E28 B6:C6 G98:G100 L98:L99 J98:K100 D98:E100 G103 C5 B96:C96 C95 B27:C28 C93 B94:C94 D93:E96 D103:E103 J103:K103 J105:K105 D105:E105">
    <cfRule type="expression" dxfId="587" priority="768" stopIfTrue="1">
      <formula>CelHeeftFormule</formula>
    </cfRule>
  </conditionalFormatting>
  <conditionalFormatting sqref="D5:D6 D27:D28">
    <cfRule type="expression" dxfId="586" priority="767" stopIfTrue="1">
      <formula>CelHeeftFormule</formula>
    </cfRule>
  </conditionalFormatting>
  <conditionalFormatting sqref="F103">
    <cfRule type="expression" dxfId="585" priority="439" stopIfTrue="1">
      <formula>CelHeeftFormule</formula>
    </cfRule>
  </conditionalFormatting>
  <conditionalFormatting sqref="C173:D174">
    <cfRule type="expression" dxfId="584" priority="393" stopIfTrue="1">
      <formula>CelHeeftFormule</formula>
    </cfRule>
  </conditionalFormatting>
  <conditionalFormatting sqref="F99">
    <cfRule type="expression" dxfId="583" priority="438" stopIfTrue="1">
      <formula>CelHeeftFormule</formula>
    </cfRule>
  </conditionalFormatting>
  <conditionalFormatting sqref="G176">
    <cfRule type="expression" dxfId="582" priority="394" stopIfTrue="1">
      <formula>CelHeeftFormule</formula>
    </cfRule>
  </conditionalFormatting>
  <conditionalFormatting sqref="F160:F164 F166:F174">
    <cfRule type="expression" dxfId="581" priority="392" stopIfTrue="1">
      <formula>CelHeeftFormule</formula>
    </cfRule>
  </conditionalFormatting>
  <conditionalFormatting sqref="E171">
    <cfRule type="expression" dxfId="580" priority="391" stopIfTrue="1">
      <formula>CelHeeftFormule</formula>
    </cfRule>
  </conditionalFormatting>
  <conditionalFormatting sqref="G101:G102 L101 J101:K102 D101:E102">
    <cfRule type="expression" dxfId="579" priority="388" stopIfTrue="1">
      <formula>CelHeeftFormule</formula>
    </cfRule>
  </conditionalFormatting>
  <conditionalFormatting sqref="F177">
    <cfRule type="expression" dxfId="578" priority="390" stopIfTrue="1">
      <formula>CelHeeftFormule</formula>
    </cfRule>
  </conditionalFormatting>
  <conditionalFormatting sqref="E177">
    <cfRule type="expression" dxfId="577" priority="389" stopIfTrue="1">
      <formula>CelHeeftFormule</formula>
    </cfRule>
  </conditionalFormatting>
  <conditionalFormatting sqref="H102">
    <cfRule type="expression" dxfId="576" priority="387" stopIfTrue="1">
      <formula>CelHeeftFormule</formula>
    </cfRule>
  </conditionalFormatting>
  <conditionalFormatting sqref="I102">
    <cfRule type="expression" dxfId="575" priority="386" stopIfTrue="1">
      <formula>CelHeeftFormule</formula>
    </cfRule>
  </conditionalFormatting>
  <conditionalFormatting sqref="K101:K102">
    <cfRule type="expression" dxfId="574" priority="385" stopIfTrue="1">
      <formula>CelHeeftFormule</formula>
    </cfRule>
  </conditionalFormatting>
  <conditionalFormatting sqref="J101:J102">
    <cfRule type="expression" dxfId="573" priority="384" stopIfTrue="1">
      <formula>CelHeeftFormule</formula>
    </cfRule>
  </conditionalFormatting>
  <conditionalFormatting sqref="L102">
    <cfRule type="expression" dxfId="572" priority="383" stopIfTrue="1">
      <formula>CelHeeftFormule</formula>
    </cfRule>
  </conditionalFormatting>
  <conditionalFormatting sqref="C102">
    <cfRule type="expression" dxfId="571" priority="382" stopIfTrue="1">
      <formula>CelHeeftFormule</formula>
    </cfRule>
  </conditionalFormatting>
  <conditionalFormatting sqref="C101">
    <cfRule type="expression" dxfId="570" priority="381" stopIfTrue="1">
      <formula>CelHeeftFormule</formula>
    </cfRule>
  </conditionalFormatting>
  <conditionalFormatting sqref="F101">
    <cfRule type="expression" dxfId="569" priority="379" stopIfTrue="1">
      <formula>CelHeeftFormule</formula>
    </cfRule>
  </conditionalFormatting>
  <conditionalFormatting sqref="C14:C16">
    <cfRule type="expression" dxfId="568" priority="304" stopIfTrue="1">
      <formula>CelHeeftFormule</formula>
    </cfRule>
  </conditionalFormatting>
  <conditionalFormatting sqref="D19">
    <cfRule type="expression" dxfId="567" priority="295" stopIfTrue="1">
      <formula>CelHeeftFormule</formula>
    </cfRule>
  </conditionalFormatting>
  <conditionalFormatting sqref="C22">
    <cfRule type="expression" dxfId="566" priority="294" stopIfTrue="1">
      <formula>CelHeeftFormule</formula>
    </cfRule>
  </conditionalFormatting>
  <conditionalFormatting sqref="C25">
    <cfRule type="expression" dxfId="565" priority="300" stopIfTrue="1">
      <formula>CelHeeftFormule</formula>
    </cfRule>
  </conditionalFormatting>
  <conditionalFormatting sqref="D25">
    <cfRule type="expression" dxfId="564" priority="299" stopIfTrue="1">
      <formula>CelHeeftFormule</formula>
    </cfRule>
  </conditionalFormatting>
  <conditionalFormatting sqref="C18">
    <cfRule type="expression" dxfId="563" priority="298" stopIfTrue="1">
      <formula>CelHeeftFormule</formula>
    </cfRule>
  </conditionalFormatting>
  <conditionalFormatting sqref="D18">
    <cfRule type="expression" dxfId="562" priority="297" stopIfTrue="1">
      <formula>CelHeeftFormule</formula>
    </cfRule>
  </conditionalFormatting>
  <conditionalFormatting sqref="I100">
    <cfRule type="expression" dxfId="561" priority="465" stopIfTrue="1">
      <formula>CelHeeftFormule</formula>
    </cfRule>
  </conditionalFormatting>
  <conditionalFormatting sqref="D22">
    <cfRule type="expression" dxfId="560" priority="293" stopIfTrue="1">
      <formula>CelHeeftFormule</formula>
    </cfRule>
  </conditionalFormatting>
  <conditionalFormatting sqref="C23:C24">
    <cfRule type="expression" dxfId="559" priority="292" stopIfTrue="1">
      <formula>CelHeeftFormule</formula>
    </cfRule>
  </conditionalFormatting>
  <conditionalFormatting sqref="D23:D24">
    <cfRule type="expression" dxfId="558" priority="291" stopIfTrue="1">
      <formula>CelHeeftFormule</formula>
    </cfRule>
  </conditionalFormatting>
  <conditionalFormatting sqref="C26">
    <cfRule type="expression" dxfId="557" priority="290" stopIfTrue="1">
      <formula>CelHeeftFormule</formula>
    </cfRule>
  </conditionalFormatting>
  <conditionalFormatting sqref="G105 L103">
    <cfRule type="expression" dxfId="556" priority="467" stopIfTrue="1">
      <formula>CelHeeftFormule</formula>
    </cfRule>
  </conditionalFormatting>
  <conditionalFormatting sqref="H105">
    <cfRule type="expression" dxfId="555" priority="463" stopIfTrue="1">
      <formula>CelHeeftFormule</formula>
    </cfRule>
  </conditionalFormatting>
  <conditionalFormatting sqref="H100">
    <cfRule type="expression" dxfId="554" priority="466" stopIfTrue="1">
      <formula>CelHeeftFormule</formula>
    </cfRule>
  </conditionalFormatting>
  <conditionalFormatting sqref="H103">
    <cfRule type="expression" dxfId="553" priority="464" stopIfTrue="1">
      <formula>CelHeeftFormule</formula>
    </cfRule>
  </conditionalFormatting>
  <conditionalFormatting sqref="I105">
    <cfRule type="expression" dxfId="552" priority="462" stopIfTrue="1">
      <formula>CelHeeftFormule</formula>
    </cfRule>
  </conditionalFormatting>
  <conditionalFormatting sqref="L105">
    <cfRule type="expression" dxfId="551" priority="461" stopIfTrue="1">
      <formula>CelHeeftFormule</formula>
    </cfRule>
  </conditionalFormatting>
  <conditionalFormatting sqref="J99:J100 J103">
    <cfRule type="expression" dxfId="550" priority="458" stopIfTrue="1">
      <formula>CelHeeftFormule</formula>
    </cfRule>
  </conditionalFormatting>
  <conditionalFormatting sqref="K99:K100 K103">
    <cfRule type="expression" dxfId="549" priority="460" stopIfTrue="1">
      <formula>CelHeeftFormule</formula>
    </cfRule>
  </conditionalFormatting>
  <conditionalFormatting sqref="K105">
    <cfRule type="expression" dxfId="548" priority="459" stopIfTrue="1">
      <formula>CelHeeftFormule</formula>
    </cfRule>
  </conditionalFormatting>
  <conditionalFormatting sqref="J105">
    <cfRule type="expression" dxfId="547" priority="457" stopIfTrue="1">
      <formula>CelHeeftFormule</formula>
    </cfRule>
  </conditionalFormatting>
  <conditionalFormatting sqref="C98">
    <cfRule type="expression" dxfId="546" priority="448" stopIfTrue="1">
      <formula>CelHeeftFormule</formula>
    </cfRule>
  </conditionalFormatting>
  <conditionalFormatting sqref="L100">
    <cfRule type="expression" dxfId="545" priority="451" stopIfTrue="1">
      <formula>CelHeeftFormule</formula>
    </cfRule>
  </conditionalFormatting>
  <conditionalFormatting sqref="C99">
    <cfRule type="expression" dxfId="544" priority="444" stopIfTrue="1">
      <formula>CelHeeftFormule</formula>
    </cfRule>
  </conditionalFormatting>
  <conditionalFormatting sqref="C100">
    <cfRule type="expression" dxfId="543" priority="447" stopIfTrue="1">
      <formula>CelHeeftFormule</formula>
    </cfRule>
  </conditionalFormatting>
  <conditionalFormatting sqref="C105">
    <cfRule type="expression" dxfId="542" priority="446" stopIfTrue="1">
      <formula>CelHeeftFormule</formula>
    </cfRule>
  </conditionalFormatting>
  <conditionalFormatting sqref="C103">
    <cfRule type="expression" dxfId="541" priority="445" stopIfTrue="1">
      <formula>CelHeeftFormule</formula>
    </cfRule>
  </conditionalFormatting>
  <conditionalFormatting sqref="F98">
    <cfRule type="expression" dxfId="540" priority="442" stopIfTrue="1">
      <formula>CelHeeftFormule</formula>
    </cfRule>
  </conditionalFormatting>
  <conditionalFormatting sqref="F100">
    <cfRule type="expression" dxfId="539" priority="441" stopIfTrue="1">
      <formula>CelHeeftFormule</formula>
    </cfRule>
  </conditionalFormatting>
  <conditionalFormatting sqref="F105">
    <cfRule type="expression" dxfId="538" priority="440" stopIfTrue="1">
      <formula>CelHeeftFormule</formula>
    </cfRule>
  </conditionalFormatting>
  <conditionalFormatting sqref="F102">
    <cfRule type="expression" dxfId="537" priority="380" stopIfTrue="1">
      <formula>CelHeeftFormule</formula>
    </cfRule>
  </conditionalFormatting>
  <conditionalFormatting sqref="C19">
    <cfRule type="expression" dxfId="536" priority="296" stopIfTrue="1">
      <formula>CelHeeftFormule</formula>
    </cfRule>
  </conditionalFormatting>
  <conditionalFormatting sqref="C97">
    <cfRule type="expression" dxfId="535" priority="327" stopIfTrue="1">
      <formula>CelHeeftFormule</formula>
    </cfRule>
  </conditionalFormatting>
  <conditionalFormatting sqref="D7">
    <cfRule type="expression" dxfId="534" priority="317" stopIfTrue="1">
      <formula>CelHeeftFormule</formula>
    </cfRule>
  </conditionalFormatting>
  <conditionalFormatting sqref="D12">
    <cfRule type="expression" dxfId="533" priority="310" stopIfTrue="1">
      <formula>CelHeeftFormule</formula>
    </cfRule>
  </conditionalFormatting>
  <conditionalFormatting sqref="G170">
    <cfRule type="expression" dxfId="532" priority="396" stopIfTrue="1">
      <formula>CelHeeftFormule</formula>
    </cfRule>
  </conditionalFormatting>
  <conditionalFormatting sqref="C177:D177 H176">
    <cfRule type="expression" dxfId="531" priority="395" stopIfTrue="1">
      <formula>CelHeeftFormule</formula>
    </cfRule>
  </conditionalFormatting>
  <conditionalFormatting sqref="C160:D164 H158:H172 C175:D176 C166:D172">
    <cfRule type="expression" dxfId="530" priority="397" stopIfTrue="1">
      <formula>CelHeeftFormule</formula>
    </cfRule>
  </conditionalFormatting>
  <conditionalFormatting sqref="F33">
    <cfRule type="expression" dxfId="529" priority="275" stopIfTrue="1">
      <formula>CelHeeftFormule</formula>
    </cfRule>
  </conditionalFormatting>
  <conditionalFormatting sqref="G33">
    <cfRule type="expression" dxfId="528" priority="274" stopIfTrue="1">
      <formula>CelHeeftFormule</formula>
    </cfRule>
  </conditionalFormatting>
  <conditionalFormatting sqref="C32">
    <cfRule type="expression" dxfId="527" priority="273" stopIfTrue="1">
      <formula>CelHeeftFormule</formula>
    </cfRule>
  </conditionalFormatting>
  <conditionalFormatting sqref="C20">
    <cfRule type="expression" dxfId="526" priority="289" stopIfTrue="1">
      <formula>CelHeeftFormule</formula>
    </cfRule>
  </conditionalFormatting>
  <conditionalFormatting sqref="D20">
    <cfRule type="expression" dxfId="525" priority="288" stopIfTrue="1">
      <formula>CelHeeftFormule</formula>
    </cfRule>
  </conditionalFormatting>
  <conditionalFormatting sqref="B8">
    <cfRule type="expression" dxfId="524" priority="287" stopIfTrue="1">
      <formula>CelHeeftFormule</formula>
    </cfRule>
  </conditionalFormatting>
  <conditionalFormatting sqref="D29:E30 D32:E32 D60:E61">
    <cfRule type="expression" dxfId="523" priority="286" stopIfTrue="1">
      <formula>CelHeeftFormule</formula>
    </cfRule>
  </conditionalFormatting>
  <conditionalFormatting sqref="B29">
    <cfRule type="expression" dxfId="522" priority="285" stopIfTrue="1">
      <formula>CelHeeftFormule</formula>
    </cfRule>
  </conditionalFormatting>
  <conditionalFormatting sqref="E33">
    <cfRule type="expression" dxfId="521" priority="276" stopIfTrue="1">
      <formula>CelHeeftFormule</formula>
    </cfRule>
  </conditionalFormatting>
  <conditionalFormatting sqref="C31">
    <cfRule type="expression" dxfId="520" priority="283" stopIfTrue="1">
      <formula>CelHeeftFormule</formula>
    </cfRule>
  </conditionalFormatting>
  <conditionalFormatting sqref="E31">
    <cfRule type="expression" dxfId="519" priority="282" stopIfTrue="1">
      <formula>CelHeeftFormule</formula>
    </cfRule>
  </conditionalFormatting>
  <conditionalFormatting sqref="C35">
    <cfRule type="expression" dxfId="518" priority="267" stopIfTrue="1">
      <formula>CelHeeftFormule</formula>
    </cfRule>
  </conditionalFormatting>
  <conditionalFormatting sqref="D31">
    <cfRule type="expression" dxfId="517" priority="280" stopIfTrue="1">
      <formula>CelHeeftFormule</formula>
    </cfRule>
  </conditionalFormatting>
  <conditionalFormatting sqref="D36">
    <cfRule type="expression" dxfId="516" priority="271" stopIfTrue="1">
      <formula>CelHeeftFormule</formula>
    </cfRule>
  </conditionalFormatting>
  <conditionalFormatting sqref="C33">
    <cfRule type="expression" dxfId="515" priority="278" stopIfTrue="1">
      <formula>CelHeeftFormule</formula>
    </cfRule>
  </conditionalFormatting>
  <conditionalFormatting sqref="D33">
    <cfRule type="expression" dxfId="514" priority="277" stopIfTrue="1">
      <formula>CelHeeftFormule</formula>
    </cfRule>
  </conditionalFormatting>
  <conditionalFormatting sqref="E36">
    <cfRule type="expression" dxfId="513" priority="270" stopIfTrue="1">
      <formula>CelHeeftFormule</formula>
    </cfRule>
  </conditionalFormatting>
  <conditionalFormatting sqref="C36">
    <cfRule type="expression" dxfId="512" priority="272" stopIfTrue="1">
      <formula>CelHeeftFormule</formula>
    </cfRule>
  </conditionalFormatting>
  <conditionalFormatting sqref="D38:E38">
    <cfRule type="expression" dxfId="511" priority="263" stopIfTrue="1">
      <formula>CelHeeftFormule</formula>
    </cfRule>
  </conditionalFormatting>
  <conditionalFormatting sqref="F34:G35">
    <cfRule type="expression" dxfId="510" priority="265" stopIfTrue="1">
      <formula>CelHeeftFormule</formula>
    </cfRule>
  </conditionalFormatting>
  <conditionalFormatting sqref="C34">
    <cfRule type="expression" dxfId="509" priority="268" stopIfTrue="1">
      <formula>CelHeeftFormule</formula>
    </cfRule>
  </conditionalFormatting>
  <conditionalFormatting sqref="F36:G36">
    <cfRule type="expression" dxfId="508" priority="269" stopIfTrue="1">
      <formula>CelHeeftFormule</formula>
    </cfRule>
  </conditionalFormatting>
  <conditionalFormatting sqref="C37:G37">
    <cfRule type="expression" dxfId="507" priority="266" stopIfTrue="1">
      <formula>CelHeeftFormule</formula>
    </cfRule>
  </conditionalFormatting>
  <conditionalFormatting sqref="E34:E35">
    <cfRule type="expression" dxfId="506" priority="264" stopIfTrue="1">
      <formula>CelHeeftFormule</formula>
    </cfRule>
  </conditionalFormatting>
  <conditionalFormatting sqref="B200">
    <cfRule type="expression" dxfId="505" priority="334" stopIfTrue="1">
      <formula>CelHeeftFormule</formula>
    </cfRule>
  </conditionalFormatting>
  <conditionalFormatting sqref="B5">
    <cfRule type="expression" dxfId="504" priority="333" stopIfTrue="1">
      <formula>CelHeeftFormule</formula>
    </cfRule>
  </conditionalFormatting>
  <conditionalFormatting sqref="B4">
    <cfRule type="expression" dxfId="503" priority="332" stopIfTrue="1">
      <formula>CelHeeftFormule</formula>
    </cfRule>
  </conditionalFormatting>
  <conditionalFormatting sqref="B211">
    <cfRule type="expression" dxfId="502" priority="319" stopIfTrue="1">
      <formula>CelHeeftFormule</formula>
    </cfRule>
  </conditionalFormatting>
  <conditionalFormatting sqref="B95">
    <cfRule type="expression" dxfId="501" priority="330" stopIfTrue="1">
      <formula>CelHeeftFormule</formula>
    </cfRule>
  </conditionalFormatting>
  <conditionalFormatting sqref="B97">
    <cfRule type="expression" dxfId="500" priority="329" stopIfTrue="1">
      <formula>CelHeeftFormule</formula>
    </cfRule>
  </conditionalFormatting>
  <conditionalFormatting sqref="E42">
    <cfRule type="expression" dxfId="499" priority="254" stopIfTrue="1">
      <formula>CelHeeftFormule</formula>
    </cfRule>
  </conditionalFormatting>
  <conditionalFormatting sqref="D8">
    <cfRule type="expression" dxfId="498" priority="313" stopIfTrue="1">
      <formula>CelHeeftFormule</formula>
    </cfRule>
  </conditionalFormatting>
  <conditionalFormatting sqref="F97">
    <cfRule type="expression" dxfId="497" priority="326" stopIfTrue="1">
      <formula>CelHeeftFormule</formula>
    </cfRule>
  </conditionalFormatting>
  <conditionalFormatting sqref="C41">
    <cfRule type="expression" dxfId="496" priority="251" stopIfTrue="1">
      <formula>CelHeeftFormule</formula>
    </cfRule>
  </conditionalFormatting>
  <conditionalFormatting sqref="C43:G43">
    <cfRule type="expression" dxfId="495" priority="250" stopIfTrue="1">
      <formula>CelHeeftFormule</formula>
    </cfRule>
  </conditionalFormatting>
  <conditionalFormatting sqref="F40:G41">
    <cfRule type="expression" dxfId="494" priority="249" stopIfTrue="1">
      <formula>CelHeeftFormule</formula>
    </cfRule>
  </conditionalFormatting>
  <conditionalFormatting sqref="E40:E41">
    <cfRule type="expression" dxfId="493" priority="248" stopIfTrue="1">
      <formula>CelHeeftFormule</formula>
    </cfRule>
  </conditionalFormatting>
  <conditionalFormatting sqref="B156">
    <cfRule type="expression" dxfId="492" priority="321" stopIfTrue="1">
      <formula>CelHeeftFormule</formula>
    </cfRule>
  </conditionalFormatting>
  <conditionalFormatting sqref="B182">
    <cfRule type="expression" dxfId="491" priority="320" stopIfTrue="1">
      <formula>CelHeeftFormule</formula>
    </cfRule>
  </conditionalFormatting>
  <conditionalFormatting sqref="B7:C7 B14 D26">
    <cfRule type="expression" dxfId="490" priority="318" stopIfTrue="1">
      <formula>CelHeeftFormule</formula>
    </cfRule>
  </conditionalFormatting>
  <conditionalFormatting sqref="C13">
    <cfRule type="expression" dxfId="489" priority="311" stopIfTrue="1">
      <formula>CelHeeftFormule</formula>
    </cfRule>
  </conditionalFormatting>
  <conditionalFormatting sqref="C8">
    <cfRule type="expression" dxfId="488" priority="315" stopIfTrue="1">
      <formula>CelHeeftFormule</formula>
    </cfRule>
  </conditionalFormatting>
  <conditionalFormatting sqref="F87">
    <cfRule type="expression" dxfId="487" priority="128" stopIfTrue="1">
      <formula>CelHeeftFormule</formula>
    </cfRule>
  </conditionalFormatting>
  <conditionalFormatting sqref="C8">
    <cfRule type="expression" dxfId="486" priority="314" stopIfTrue="1">
      <formula>CelHeeftFormule</formula>
    </cfRule>
  </conditionalFormatting>
  <conditionalFormatting sqref="D13">
    <cfRule type="expression" dxfId="485" priority="312" stopIfTrue="1">
      <formula>CelHeeftFormule</formula>
    </cfRule>
  </conditionalFormatting>
  <conditionalFormatting sqref="C12">
    <cfRule type="expression" dxfId="484" priority="309" stopIfTrue="1">
      <formula>CelHeeftFormule</formula>
    </cfRule>
  </conditionalFormatting>
  <conditionalFormatting sqref="C9:C11">
    <cfRule type="expression" dxfId="483" priority="308" stopIfTrue="1">
      <formula>CelHeeftFormule</formula>
    </cfRule>
  </conditionalFormatting>
  <conditionalFormatting sqref="D9:D11">
    <cfRule type="expression" dxfId="482" priority="307" stopIfTrue="1">
      <formula>CelHeeftFormule</formula>
    </cfRule>
  </conditionalFormatting>
  <conditionalFormatting sqref="B15">
    <cfRule type="expression" dxfId="481" priority="306" stopIfTrue="1">
      <formula>CelHeeftFormule</formula>
    </cfRule>
  </conditionalFormatting>
  <conditionalFormatting sqref="C17">
    <cfRule type="expression" dxfId="480" priority="305" stopIfTrue="1">
      <formula>CelHeeftFormule</formula>
    </cfRule>
  </conditionalFormatting>
  <conditionalFormatting sqref="D14:D17">
    <cfRule type="expression" dxfId="479" priority="303" stopIfTrue="1">
      <formula>CelHeeftFormule</formula>
    </cfRule>
  </conditionalFormatting>
  <conditionalFormatting sqref="C21">
    <cfRule type="expression" dxfId="478" priority="302" stopIfTrue="1">
      <formula>CelHeeftFormule</formula>
    </cfRule>
  </conditionalFormatting>
  <conditionalFormatting sqref="D21">
    <cfRule type="expression" dxfId="477" priority="301" stopIfTrue="1">
      <formula>CelHeeftFormule</formula>
    </cfRule>
  </conditionalFormatting>
  <conditionalFormatting sqref="B31">
    <cfRule type="expression" dxfId="476" priority="284" stopIfTrue="1">
      <formula>CelHeeftFormule</formula>
    </cfRule>
  </conditionalFormatting>
  <conditionalFormatting sqref="F31">
    <cfRule type="expression" dxfId="475" priority="281" stopIfTrue="1">
      <formula>CelHeeftFormule</formula>
    </cfRule>
  </conditionalFormatting>
  <conditionalFormatting sqref="G31">
    <cfRule type="expression" dxfId="474" priority="279" stopIfTrue="1">
      <formula>CelHeeftFormule</formula>
    </cfRule>
  </conditionalFormatting>
  <conditionalFormatting sqref="C39">
    <cfRule type="expression" dxfId="473" priority="262" stopIfTrue="1">
      <formula>CelHeeftFormule</formula>
    </cfRule>
  </conditionalFormatting>
  <conditionalFormatting sqref="D39">
    <cfRule type="expression" dxfId="472" priority="261" stopIfTrue="1">
      <formula>CelHeeftFormule</formula>
    </cfRule>
  </conditionalFormatting>
  <conditionalFormatting sqref="E39">
    <cfRule type="expression" dxfId="471" priority="260" stopIfTrue="1">
      <formula>CelHeeftFormule</formula>
    </cfRule>
  </conditionalFormatting>
  <conditionalFormatting sqref="F39">
    <cfRule type="expression" dxfId="470" priority="259" stopIfTrue="1">
      <formula>CelHeeftFormule</formula>
    </cfRule>
  </conditionalFormatting>
  <conditionalFormatting sqref="G39">
    <cfRule type="expression" dxfId="469" priority="258" stopIfTrue="1">
      <formula>CelHeeftFormule</formula>
    </cfRule>
  </conditionalFormatting>
  <conditionalFormatting sqref="C38">
    <cfRule type="expression" dxfId="468" priority="257" stopIfTrue="1">
      <formula>CelHeeftFormule</formula>
    </cfRule>
  </conditionalFormatting>
  <conditionalFormatting sqref="C57:G57">
    <cfRule type="expression" dxfId="467" priority="209" stopIfTrue="1">
      <formula>CelHeeftFormule</formula>
    </cfRule>
  </conditionalFormatting>
  <conditionalFormatting sqref="G56">
    <cfRule type="expression" dxfId="466" priority="204" stopIfTrue="1">
      <formula>CelHeeftFormule</formula>
    </cfRule>
  </conditionalFormatting>
  <conditionalFormatting sqref="C42">
    <cfRule type="expression" dxfId="465" priority="256" stopIfTrue="1">
      <formula>CelHeeftFormule</formula>
    </cfRule>
  </conditionalFormatting>
  <conditionalFormatting sqref="D42">
    <cfRule type="expression" dxfId="464" priority="255" stopIfTrue="1">
      <formula>CelHeeftFormule</formula>
    </cfRule>
  </conditionalFormatting>
  <conditionalFormatting sqref="F42:G42">
    <cfRule type="expression" dxfId="463" priority="253" stopIfTrue="1">
      <formula>CelHeeftFormule</formula>
    </cfRule>
  </conditionalFormatting>
  <conditionalFormatting sqref="C40">
    <cfRule type="expression" dxfId="462" priority="252" stopIfTrue="1">
      <formula>CelHeeftFormule</formula>
    </cfRule>
  </conditionalFormatting>
  <conditionalFormatting sqref="D40:D41">
    <cfRule type="expression" dxfId="461" priority="246" stopIfTrue="1">
      <formula>CelHeeftFormule</formula>
    </cfRule>
  </conditionalFormatting>
  <conditionalFormatting sqref="D45">
    <cfRule type="expression" dxfId="460" priority="243" stopIfTrue="1">
      <formula>CelHeeftFormule</formula>
    </cfRule>
  </conditionalFormatting>
  <conditionalFormatting sqref="E45">
    <cfRule type="expression" dxfId="459" priority="242" stopIfTrue="1">
      <formula>CelHeeftFormule</formula>
    </cfRule>
  </conditionalFormatting>
  <conditionalFormatting sqref="F45">
    <cfRule type="expression" dxfId="458" priority="241" stopIfTrue="1">
      <formula>CelHeeftFormule</formula>
    </cfRule>
  </conditionalFormatting>
  <conditionalFormatting sqref="G45">
    <cfRule type="expression" dxfId="457" priority="240" stopIfTrue="1">
      <formula>CelHeeftFormule</formula>
    </cfRule>
  </conditionalFormatting>
  <conditionalFormatting sqref="D34:D35">
    <cfRule type="expression" dxfId="456" priority="247" stopIfTrue="1">
      <formula>CelHeeftFormule</formula>
    </cfRule>
  </conditionalFormatting>
  <conditionalFormatting sqref="D44:E44">
    <cfRule type="expression" dxfId="455" priority="245" stopIfTrue="1">
      <formula>CelHeeftFormule</formula>
    </cfRule>
  </conditionalFormatting>
  <conditionalFormatting sqref="C45">
    <cfRule type="expression" dxfId="454" priority="244" stopIfTrue="1">
      <formula>CelHeeftFormule</formula>
    </cfRule>
  </conditionalFormatting>
  <conditionalFormatting sqref="D48">
    <cfRule type="expression" dxfId="453" priority="237" stopIfTrue="1">
      <formula>CelHeeftFormule</formula>
    </cfRule>
  </conditionalFormatting>
  <conditionalFormatting sqref="E48">
    <cfRule type="expression" dxfId="452" priority="236" stopIfTrue="1">
      <formula>CelHeeftFormule</formula>
    </cfRule>
  </conditionalFormatting>
  <conditionalFormatting sqref="F48">
    <cfRule type="expression" dxfId="451" priority="235" stopIfTrue="1">
      <formula>CelHeeftFormule</formula>
    </cfRule>
  </conditionalFormatting>
  <conditionalFormatting sqref="C46">
    <cfRule type="expression" dxfId="450" priority="234" stopIfTrue="1">
      <formula>CelHeeftFormule</formula>
    </cfRule>
  </conditionalFormatting>
  <conditionalFormatting sqref="C44">
    <cfRule type="expression" dxfId="449" priority="239" stopIfTrue="1">
      <formula>CelHeeftFormule</formula>
    </cfRule>
  </conditionalFormatting>
  <conditionalFormatting sqref="C48">
    <cfRule type="expression" dxfId="448" priority="238" stopIfTrue="1">
      <formula>CelHeeftFormule</formula>
    </cfRule>
  </conditionalFormatting>
  <conditionalFormatting sqref="C47">
    <cfRule type="expression" dxfId="447" priority="233" stopIfTrue="1">
      <formula>CelHeeftFormule</formula>
    </cfRule>
  </conditionalFormatting>
  <conditionalFormatting sqref="C49:G49">
    <cfRule type="expression" dxfId="446" priority="232" stopIfTrue="1">
      <formula>CelHeeftFormule</formula>
    </cfRule>
  </conditionalFormatting>
  <conditionalFormatting sqref="F46:G47">
    <cfRule type="expression" dxfId="445" priority="231" stopIfTrue="1">
      <formula>CelHeeftFormule</formula>
    </cfRule>
  </conditionalFormatting>
  <conditionalFormatting sqref="E46:E47">
    <cfRule type="expression" dxfId="444" priority="230" stopIfTrue="1">
      <formula>CelHeeftFormule</formula>
    </cfRule>
  </conditionalFormatting>
  <conditionalFormatting sqref="D46:D47">
    <cfRule type="expression" dxfId="443" priority="229" stopIfTrue="1">
      <formula>CelHeeftFormule</formula>
    </cfRule>
  </conditionalFormatting>
  <conditionalFormatting sqref="D50:E50">
    <cfRule type="expression" dxfId="441" priority="227" stopIfTrue="1">
      <formula>CelHeeftFormule</formula>
    </cfRule>
  </conditionalFormatting>
  <conditionalFormatting sqref="C51">
    <cfRule type="expression" dxfId="440" priority="226" stopIfTrue="1">
      <formula>CelHeeftFormule</formula>
    </cfRule>
  </conditionalFormatting>
  <conditionalFormatting sqref="D51">
    <cfRule type="expression" dxfId="439" priority="225" stopIfTrue="1">
      <formula>CelHeeftFormule</formula>
    </cfRule>
  </conditionalFormatting>
  <conditionalFormatting sqref="E51">
    <cfRule type="expression" dxfId="438" priority="224" stopIfTrue="1">
      <formula>CelHeeftFormule</formula>
    </cfRule>
  </conditionalFormatting>
  <conditionalFormatting sqref="F51">
    <cfRule type="expression" dxfId="437" priority="223" stopIfTrue="1">
      <formula>CelHeeftFormule</formula>
    </cfRule>
  </conditionalFormatting>
  <conditionalFormatting sqref="G51">
    <cfRule type="expression" dxfId="436" priority="222" stopIfTrue="1">
      <formula>CelHeeftFormule</formula>
    </cfRule>
  </conditionalFormatting>
  <conditionalFormatting sqref="C50">
    <cfRule type="expression" dxfId="435" priority="221" stopIfTrue="1">
      <formula>CelHeeftFormule</formula>
    </cfRule>
  </conditionalFormatting>
  <conditionalFormatting sqref="C54">
    <cfRule type="expression" dxfId="434" priority="220" stopIfTrue="1">
      <formula>CelHeeftFormule</formula>
    </cfRule>
  </conditionalFormatting>
  <conditionalFormatting sqref="D54">
    <cfRule type="expression" dxfId="433" priority="219" stopIfTrue="1">
      <formula>CelHeeftFormule</formula>
    </cfRule>
  </conditionalFormatting>
  <conditionalFormatting sqref="E54">
    <cfRule type="expression" dxfId="432" priority="218" stopIfTrue="1">
      <formula>CelHeeftFormule</formula>
    </cfRule>
  </conditionalFormatting>
  <conditionalFormatting sqref="F54">
    <cfRule type="expression" dxfId="431" priority="217" stopIfTrue="1">
      <formula>CelHeeftFormule</formula>
    </cfRule>
  </conditionalFormatting>
  <conditionalFormatting sqref="C52">
    <cfRule type="expression" dxfId="430" priority="216" stopIfTrue="1">
      <formula>CelHeeftFormule</formula>
    </cfRule>
  </conditionalFormatting>
  <conditionalFormatting sqref="C53">
    <cfRule type="expression" dxfId="429" priority="215" stopIfTrue="1">
      <formula>CelHeeftFormule</formula>
    </cfRule>
  </conditionalFormatting>
  <conditionalFormatting sqref="C55:G55">
    <cfRule type="expression" dxfId="428" priority="214" stopIfTrue="1">
      <formula>CelHeeftFormule</formula>
    </cfRule>
  </conditionalFormatting>
  <conditionalFormatting sqref="F52:G53">
    <cfRule type="expression" dxfId="427" priority="213" stopIfTrue="1">
      <formula>CelHeeftFormule</formula>
    </cfRule>
  </conditionalFormatting>
  <conditionalFormatting sqref="E52:E53">
    <cfRule type="expression" dxfId="426" priority="212" stopIfTrue="1">
      <formula>CelHeeftFormule</formula>
    </cfRule>
  </conditionalFormatting>
  <conditionalFormatting sqref="D52:D53">
    <cfRule type="expression" dxfId="425" priority="211" stopIfTrue="1">
      <formula>CelHeeftFormule</formula>
    </cfRule>
  </conditionalFormatting>
  <conditionalFormatting sqref="C56">
    <cfRule type="expression" dxfId="423" priority="208" stopIfTrue="1">
      <formula>CelHeeftFormule</formula>
    </cfRule>
  </conditionalFormatting>
  <conditionalFormatting sqref="D56">
    <cfRule type="expression" dxfId="422" priority="207" stopIfTrue="1">
      <formula>CelHeeftFormule</formula>
    </cfRule>
  </conditionalFormatting>
  <conditionalFormatting sqref="E56">
    <cfRule type="expression" dxfId="421" priority="206" stopIfTrue="1">
      <formula>CelHeeftFormule</formula>
    </cfRule>
  </conditionalFormatting>
  <conditionalFormatting sqref="F56">
    <cfRule type="expression" dxfId="420" priority="205" stopIfTrue="1">
      <formula>CelHeeftFormule</formula>
    </cfRule>
  </conditionalFormatting>
  <conditionalFormatting sqref="C58">
    <cfRule type="expression" dxfId="419" priority="203" stopIfTrue="1">
      <formula>CelHeeftFormule</formula>
    </cfRule>
  </conditionalFormatting>
  <conditionalFormatting sqref="D58">
    <cfRule type="expression" dxfId="418" priority="202" stopIfTrue="1">
      <formula>CelHeeftFormule</formula>
    </cfRule>
  </conditionalFormatting>
  <conditionalFormatting sqref="E58">
    <cfRule type="expression" dxfId="417" priority="201" stopIfTrue="1">
      <formula>CelHeeftFormule</formula>
    </cfRule>
  </conditionalFormatting>
  <conditionalFormatting sqref="F58">
    <cfRule type="expression" dxfId="416" priority="200" stopIfTrue="1">
      <formula>CelHeeftFormule</formula>
    </cfRule>
  </conditionalFormatting>
  <conditionalFormatting sqref="C59:G59">
    <cfRule type="expression" dxfId="415" priority="199" stopIfTrue="1">
      <formula>CelHeeftFormule</formula>
    </cfRule>
  </conditionalFormatting>
  <conditionalFormatting sqref="C92:G92">
    <cfRule type="expression" dxfId="414" priority="110" stopIfTrue="1">
      <formula>CelHeeftFormule</formula>
    </cfRule>
  </conditionalFormatting>
  <conditionalFormatting sqref="G58">
    <cfRule type="expression" dxfId="413" priority="198" stopIfTrue="1">
      <formula>CelHeeftFormule</formula>
    </cfRule>
  </conditionalFormatting>
  <conditionalFormatting sqref="G91">
    <cfRule type="expression" dxfId="412" priority="109" stopIfTrue="1">
      <formula>CelHeeftFormule</formula>
    </cfRule>
  </conditionalFormatting>
  <conditionalFormatting sqref="D62:E63 D65:E65">
    <cfRule type="expression" dxfId="411" priority="197" stopIfTrue="1">
      <formula>CelHeeftFormule</formula>
    </cfRule>
  </conditionalFormatting>
  <conditionalFormatting sqref="C66">
    <cfRule type="expression" dxfId="410" priority="189" stopIfTrue="1">
      <formula>CelHeeftFormule</formula>
    </cfRule>
  </conditionalFormatting>
  <conditionalFormatting sqref="D66">
    <cfRule type="expression" dxfId="409" priority="188" stopIfTrue="1">
      <formula>CelHeeftFormule</formula>
    </cfRule>
  </conditionalFormatting>
  <conditionalFormatting sqref="E66">
    <cfRule type="expression" dxfId="408" priority="187" stopIfTrue="1">
      <formula>CelHeeftFormule</formula>
    </cfRule>
  </conditionalFormatting>
  <conditionalFormatting sqref="G66">
    <cfRule type="expression" dxfId="407" priority="185" stopIfTrue="1">
      <formula>CelHeeftFormule</formula>
    </cfRule>
  </conditionalFormatting>
  <conditionalFormatting sqref="F66">
    <cfRule type="expression" dxfId="406" priority="186" stopIfTrue="1">
      <formula>CelHeeftFormule</formula>
    </cfRule>
  </conditionalFormatting>
  <conditionalFormatting sqref="C65">
    <cfRule type="expression" dxfId="405" priority="184" stopIfTrue="1">
      <formula>CelHeeftFormule</formula>
    </cfRule>
  </conditionalFormatting>
  <conditionalFormatting sqref="C69">
    <cfRule type="expression" dxfId="404" priority="183" stopIfTrue="1">
      <formula>CelHeeftFormule</formula>
    </cfRule>
  </conditionalFormatting>
  <conditionalFormatting sqref="D69">
    <cfRule type="expression" dxfId="403" priority="182" stopIfTrue="1">
      <formula>CelHeeftFormule</formula>
    </cfRule>
  </conditionalFormatting>
  <conditionalFormatting sqref="E69">
    <cfRule type="expression" dxfId="402" priority="181" stopIfTrue="1">
      <formula>CelHeeftFormule</formula>
    </cfRule>
  </conditionalFormatting>
  <conditionalFormatting sqref="F69:G69">
    <cfRule type="expression" dxfId="401" priority="180" stopIfTrue="1">
      <formula>CelHeeftFormule</formula>
    </cfRule>
  </conditionalFormatting>
  <conditionalFormatting sqref="C90:F90">
    <cfRule type="expression" dxfId="400" priority="120" stopIfTrue="1">
      <formula>CelHeeftFormule</formula>
    </cfRule>
  </conditionalFormatting>
  <conditionalFormatting sqref="G89">
    <cfRule type="expression" dxfId="399" priority="115" stopIfTrue="1">
      <formula>CelHeeftFormule</formula>
    </cfRule>
  </conditionalFormatting>
  <conditionalFormatting sqref="C67">
    <cfRule type="expression" dxfId="398" priority="179" stopIfTrue="1">
      <formula>CelHeeftFormule</formula>
    </cfRule>
  </conditionalFormatting>
  <conditionalFormatting sqref="C68">
    <cfRule type="expression" dxfId="397" priority="178" stopIfTrue="1">
      <formula>CelHeeftFormule</formula>
    </cfRule>
  </conditionalFormatting>
  <conditionalFormatting sqref="C70:G70">
    <cfRule type="expression" dxfId="396" priority="177" stopIfTrue="1">
      <formula>CelHeeftFormule</formula>
    </cfRule>
  </conditionalFormatting>
  <conditionalFormatting sqref="F67:G68">
    <cfRule type="expression" dxfId="395" priority="176" stopIfTrue="1">
      <formula>CelHeeftFormule</formula>
    </cfRule>
  </conditionalFormatting>
  <conditionalFormatting sqref="E67:E68">
    <cfRule type="expression" dxfId="394" priority="175" stopIfTrue="1">
      <formula>CelHeeftFormule</formula>
    </cfRule>
  </conditionalFormatting>
  <conditionalFormatting sqref="D71:E71">
    <cfRule type="expression" dxfId="393" priority="174" stopIfTrue="1">
      <formula>CelHeeftFormule</formula>
    </cfRule>
  </conditionalFormatting>
  <conditionalFormatting sqref="C72">
    <cfRule type="expression" dxfId="392" priority="173" stopIfTrue="1">
      <formula>CelHeeftFormule</formula>
    </cfRule>
  </conditionalFormatting>
  <conditionalFormatting sqref="D72">
    <cfRule type="expression" dxfId="391" priority="172" stopIfTrue="1">
      <formula>CelHeeftFormule</formula>
    </cfRule>
  </conditionalFormatting>
  <conditionalFormatting sqref="E72">
    <cfRule type="expression" dxfId="390" priority="171" stopIfTrue="1">
      <formula>CelHeeftFormule</formula>
    </cfRule>
  </conditionalFormatting>
  <conditionalFormatting sqref="F72">
    <cfRule type="expression" dxfId="389" priority="170" stopIfTrue="1">
      <formula>CelHeeftFormule</formula>
    </cfRule>
  </conditionalFormatting>
  <conditionalFormatting sqref="G72">
    <cfRule type="expression" dxfId="388" priority="169" stopIfTrue="1">
      <formula>CelHeeftFormule</formula>
    </cfRule>
  </conditionalFormatting>
  <conditionalFormatting sqref="C71">
    <cfRule type="expression" dxfId="387" priority="168" stopIfTrue="1">
      <formula>CelHeeftFormule</formula>
    </cfRule>
  </conditionalFormatting>
  <conditionalFormatting sqref="C75">
    <cfRule type="expression" dxfId="386" priority="167" stopIfTrue="1">
      <formula>CelHeeftFormule</formula>
    </cfRule>
  </conditionalFormatting>
  <conditionalFormatting sqref="D75">
    <cfRule type="expression" dxfId="385" priority="166" stopIfTrue="1">
      <formula>CelHeeftFormule</formula>
    </cfRule>
  </conditionalFormatting>
  <conditionalFormatting sqref="E75">
    <cfRule type="expression" dxfId="384" priority="165" stopIfTrue="1">
      <formula>CelHeeftFormule</formula>
    </cfRule>
  </conditionalFormatting>
  <conditionalFormatting sqref="F75:G75">
    <cfRule type="expression" dxfId="383" priority="164" stopIfTrue="1">
      <formula>CelHeeftFormule</formula>
    </cfRule>
  </conditionalFormatting>
  <conditionalFormatting sqref="C73">
    <cfRule type="expression" dxfId="382" priority="163" stopIfTrue="1">
      <formula>CelHeeftFormule</formula>
    </cfRule>
  </conditionalFormatting>
  <conditionalFormatting sqref="C74">
    <cfRule type="expression" dxfId="381" priority="162" stopIfTrue="1">
      <formula>CelHeeftFormule</formula>
    </cfRule>
  </conditionalFormatting>
  <conditionalFormatting sqref="C76:G76">
    <cfRule type="expression" dxfId="380" priority="161" stopIfTrue="1">
      <formula>CelHeeftFormule</formula>
    </cfRule>
  </conditionalFormatting>
  <conditionalFormatting sqref="F73:G74">
    <cfRule type="expression" dxfId="379" priority="160" stopIfTrue="1">
      <formula>CelHeeftFormule</formula>
    </cfRule>
  </conditionalFormatting>
  <conditionalFormatting sqref="E73:E74">
    <cfRule type="expression" dxfId="378" priority="159" stopIfTrue="1">
      <formula>CelHeeftFormule</formula>
    </cfRule>
  </conditionalFormatting>
  <conditionalFormatting sqref="D67:D68">
    <cfRule type="expression" dxfId="377" priority="158" stopIfTrue="1">
      <formula>CelHeeftFormule</formula>
    </cfRule>
  </conditionalFormatting>
  <conditionalFormatting sqref="D73:D74">
    <cfRule type="expression" dxfId="376" priority="157" stopIfTrue="1">
      <formula>CelHeeftFormule</formula>
    </cfRule>
  </conditionalFormatting>
  <conditionalFormatting sqref="D77:E77">
    <cfRule type="expression" dxfId="375" priority="156" stopIfTrue="1">
      <formula>CelHeeftFormule</formula>
    </cfRule>
  </conditionalFormatting>
  <conditionalFormatting sqref="C78">
    <cfRule type="expression" dxfId="374" priority="155" stopIfTrue="1">
      <formula>CelHeeftFormule</formula>
    </cfRule>
  </conditionalFormatting>
  <conditionalFormatting sqref="D78">
    <cfRule type="expression" dxfId="373" priority="154" stopIfTrue="1">
      <formula>CelHeeftFormule</formula>
    </cfRule>
  </conditionalFormatting>
  <conditionalFormatting sqref="E78">
    <cfRule type="expression" dxfId="372" priority="153" stopIfTrue="1">
      <formula>CelHeeftFormule</formula>
    </cfRule>
  </conditionalFormatting>
  <conditionalFormatting sqref="F78">
    <cfRule type="expression" dxfId="371" priority="152" stopIfTrue="1">
      <formula>CelHeeftFormule</formula>
    </cfRule>
  </conditionalFormatting>
  <conditionalFormatting sqref="G78">
    <cfRule type="expression" dxfId="370" priority="151" stopIfTrue="1">
      <formula>CelHeeftFormule</formula>
    </cfRule>
  </conditionalFormatting>
  <conditionalFormatting sqref="C77">
    <cfRule type="expression" dxfId="369" priority="150" stopIfTrue="1">
      <formula>CelHeeftFormule</formula>
    </cfRule>
  </conditionalFormatting>
  <conditionalFormatting sqref="C81">
    <cfRule type="expression" dxfId="368" priority="149" stopIfTrue="1">
      <formula>CelHeeftFormule</formula>
    </cfRule>
  </conditionalFormatting>
  <conditionalFormatting sqref="D81">
    <cfRule type="expression" dxfId="367" priority="148" stopIfTrue="1">
      <formula>CelHeeftFormule</formula>
    </cfRule>
  </conditionalFormatting>
  <conditionalFormatting sqref="E81">
    <cfRule type="expression" dxfId="366" priority="147" stopIfTrue="1">
      <formula>CelHeeftFormule</formula>
    </cfRule>
  </conditionalFormatting>
  <conditionalFormatting sqref="F81">
    <cfRule type="expression" dxfId="365" priority="146" stopIfTrue="1">
      <formula>CelHeeftFormule</formula>
    </cfRule>
  </conditionalFormatting>
  <conditionalFormatting sqref="C79">
    <cfRule type="expression" dxfId="364" priority="145" stopIfTrue="1">
      <formula>CelHeeftFormule</formula>
    </cfRule>
  </conditionalFormatting>
  <conditionalFormatting sqref="C80">
    <cfRule type="expression" dxfId="363" priority="144" stopIfTrue="1">
      <formula>CelHeeftFormule</formula>
    </cfRule>
  </conditionalFormatting>
  <conditionalFormatting sqref="C82:G82">
    <cfRule type="expression" dxfId="362" priority="143" stopIfTrue="1">
      <formula>CelHeeftFormule</formula>
    </cfRule>
  </conditionalFormatting>
  <conditionalFormatting sqref="F79:G80">
    <cfRule type="expression" dxfId="361" priority="142" stopIfTrue="1">
      <formula>CelHeeftFormule</formula>
    </cfRule>
  </conditionalFormatting>
  <conditionalFormatting sqref="E79:E80">
    <cfRule type="expression" dxfId="360" priority="141" stopIfTrue="1">
      <formula>CelHeeftFormule</formula>
    </cfRule>
  </conditionalFormatting>
  <conditionalFormatting sqref="D79:D80">
    <cfRule type="expression" dxfId="359" priority="140" stopIfTrue="1">
      <formula>CelHeeftFormule</formula>
    </cfRule>
  </conditionalFormatting>
  <conditionalFormatting sqref="G81">
    <cfRule type="expression" dxfId="358" priority="139" stopIfTrue="1">
      <formula>CelHeeftFormule</formula>
    </cfRule>
  </conditionalFormatting>
  <conditionalFormatting sqref="D83:E83">
    <cfRule type="expression" dxfId="357" priority="138" stopIfTrue="1">
      <formula>CelHeeftFormule</formula>
    </cfRule>
  </conditionalFormatting>
  <conditionalFormatting sqref="C84">
    <cfRule type="expression" dxfId="356" priority="137" stopIfTrue="1">
      <formula>CelHeeftFormule</formula>
    </cfRule>
  </conditionalFormatting>
  <conditionalFormatting sqref="D84">
    <cfRule type="expression" dxfId="355" priority="136" stopIfTrue="1">
      <formula>CelHeeftFormule</formula>
    </cfRule>
  </conditionalFormatting>
  <conditionalFormatting sqref="E84">
    <cfRule type="expression" dxfId="354" priority="135" stopIfTrue="1">
      <formula>CelHeeftFormule</formula>
    </cfRule>
  </conditionalFormatting>
  <conditionalFormatting sqref="F84">
    <cfRule type="expression" dxfId="353" priority="134" stopIfTrue="1">
      <formula>CelHeeftFormule</formula>
    </cfRule>
  </conditionalFormatting>
  <conditionalFormatting sqref="G84">
    <cfRule type="expression" dxfId="352" priority="133" stopIfTrue="1">
      <formula>CelHeeftFormule</formula>
    </cfRule>
  </conditionalFormatting>
  <conditionalFormatting sqref="C83">
    <cfRule type="expression" dxfId="351" priority="132" stopIfTrue="1">
      <formula>CelHeeftFormule</formula>
    </cfRule>
  </conditionalFormatting>
  <conditionalFormatting sqref="C87">
    <cfRule type="expression" dxfId="350" priority="131" stopIfTrue="1">
      <formula>CelHeeftFormule</formula>
    </cfRule>
  </conditionalFormatting>
  <conditionalFormatting sqref="D87">
    <cfRule type="expression" dxfId="349" priority="130" stopIfTrue="1">
      <formula>CelHeeftFormule</formula>
    </cfRule>
  </conditionalFormatting>
  <conditionalFormatting sqref="E87">
    <cfRule type="expression" dxfId="348" priority="129" stopIfTrue="1">
      <formula>CelHeeftFormule</formula>
    </cfRule>
  </conditionalFormatting>
  <conditionalFormatting sqref="C85">
    <cfRule type="expression" dxfId="347" priority="127" stopIfTrue="1">
      <formula>CelHeeftFormule</formula>
    </cfRule>
  </conditionalFormatting>
  <conditionalFormatting sqref="C86">
    <cfRule type="expression" dxfId="346" priority="126" stopIfTrue="1">
      <formula>CelHeeftFormule</formula>
    </cfRule>
  </conditionalFormatting>
  <conditionalFormatting sqref="C88:G88">
    <cfRule type="expression" dxfId="345" priority="125" stopIfTrue="1">
      <formula>CelHeeftFormule</formula>
    </cfRule>
  </conditionalFormatting>
  <conditionalFormatting sqref="F85:G86">
    <cfRule type="expression" dxfId="344" priority="124" stopIfTrue="1">
      <formula>CelHeeftFormule</formula>
    </cfRule>
  </conditionalFormatting>
  <conditionalFormatting sqref="E85:E86">
    <cfRule type="expression" dxfId="343" priority="123" stopIfTrue="1">
      <formula>CelHeeftFormule</formula>
    </cfRule>
  </conditionalFormatting>
  <conditionalFormatting sqref="D85:D86">
    <cfRule type="expression" dxfId="342" priority="122" stopIfTrue="1">
      <formula>CelHeeftFormule</formula>
    </cfRule>
  </conditionalFormatting>
  <conditionalFormatting sqref="G87">
    <cfRule type="expression" dxfId="341" priority="121" stopIfTrue="1">
      <formula>CelHeeftFormule</formula>
    </cfRule>
  </conditionalFormatting>
  <conditionalFormatting sqref="C89">
    <cfRule type="expression" dxfId="340" priority="119" stopIfTrue="1">
      <formula>CelHeeftFormule</formula>
    </cfRule>
  </conditionalFormatting>
  <conditionalFormatting sqref="D89">
    <cfRule type="expression" dxfId="339" priority="118" stopIfTrue="1">
      <formula>CelHeeftFormule</formula>
    </cfRule>
  </conditionalFormatting>
  <conditionalFormatting sqref="E89">
    <cfRule type="expression" dxfId="338" priority="117" stopIfTrue="1">
      <formula>CelHeeftFormule</formula>
    </cfRule>
  </conditionalFormatting>
  <conditionalFormatting sqref="F89">
    <cfRule type="expression" dxfId="337" priority="116" stopIfTrue="1">
      <formula>CelHeeftFormule</formula>
    </cfRule>
  </conditionalFormatting>
  <conditionalFormatting sqref="C91">
    <cfRule type="expression" dxfId="336" priority="114" stopIfTrue="1">
      <formula>CelHeeftFormule</formula>
    </cfRule>
  </conditionalFormatting>
  <conditionalFormatting sqref="D91">
    <cfRule type="expression" dxfId="335" priority="113" stopIfTrue="1">
      <formula>CelHeeftFormule</formula>
    </cfRule>
  </conditionalFormatting>
  <conditionalFormatting sqref="E91">
    <cfRule type="expression" dxfId="334" priority="112" stopIfTrue="1">
      <formula>CelHeeftFormule</formula>
    </cfRule>
  </conditionalFormatting>
  <conditionalFormatting sqref="F91">
    <cfRule type="expression" dxfId="333" priority="111" stopIfTrue="1">
      <formula>CelHeeftFormule</formula>
    </cfRule>
  </conditionalFormatting>
  <conditionalFormatting sqref="B30">
    <cfRule type="expression" dxfId="332" priority="108" stopIfTrue="1">
      <formula>CelHeeftFormule</formula>
    </cfRule>
  </conditionalFormatting>
  <conditionalFormatting sqref="B63">
    <cfRule type="expression" dxfId="331" priority="107" stopIfTrue="1">
      <formula>CelHeeftFormule</formula>
    </cfRule>
  </conditionalFormatting>
  <conditionalFormatting sqref="B62">
    <cfRule type="expression" dxfId="330" priority="106" stopIfTrue="1">
      <formula>CelHeeftFormule</formula>
    </cfRule>
  </conditionalFormatting>
  <conditionalFormatting sqref="B64">
    <cfRule type="expression" dxfId="329" priority="105" stopIfTrue="1">
      <formula>CelHeeftFormule</formula>
    </cfRule>
  </conditionalFormatting>
  <conditionalFormatting sqref="C64">
    <cfRule type="expression" dxfId="328" priority="104" stopIfTrue="1">
      <formula>CelHeeftFormule</formula>
    </cfRule>
  </conditionalFormatting>
  <conditionalFormatting sqref="E64">
    <cfRule type="expression" dxfId="327" priority="103" stopIfTrue="1">
      <formula>CelHeeftFormule</formula>
    </cfRule>
  </conditionalFormatting>
  <conditionalFormatting sqref="F64">
    <cfRule type="expression" dxfId="326" priority="102" stopIfTrue="1">
      <formula>CelHeeftFormule</formula>
    </cfRule>
  </conditionalFormatting>
  <conditionalFormatting sqref="D64">
    <cfRule type="expression" dxfId="325" priority="101" stopIfTrue="1">
      <formula>CelHeeftFormule</formula>
    </cfRule>
  </conditionalFormatting>
  <conditionalFormatting sqref="G64">
    <cfRule type="expression" dxfId="324" priority="100" stopIfTrue="1">
      <formula>CelHeeftFormule</formula>
    </cfRule>
  </conditionalFormatting>
  <conditionalFormatting sqref="B106:C107 E106:E107 E154 B154:C154">
    <cfRule type="expression" dxfId="323" priority="99" stopIfTrue="1">
      <formula>CelHeeftFormule</formula>
    </cfRule>
  </conditionalFormatting>
  <conditionalFormatting sqref="D106:D107 D154">
    <cfRule type="expression" dxfId="322" priority="98" stopIfTrue="1">
      <formula>CelHeeftFormule</formula>
    </cfRule>
  </conditionalFormatting>
  <conditionalFormatting sqref="D104:E104 J104:K104">
    <cfRule type="expression" dxfId="321" priority="97" stopIfTrue="1">
      <formula>CelHeeftFormule</formula>
    </cfRule>
  </conditionalFormatting>
  <conditionalFormatting sqref="F104">
    <cfRule type="expression" dxfId="320" priority="93" stopIfTrue="1">
      <formula>CelHeeftFormule</formula>
    </cfRule>
  </conditionalFormatting>
  <conditionalFormatting sqref="G104:I104">
    <cfRule type="expression" dxfId="319" priority="96" stopIfTrue="1">
      <formula>CelHeeftFormule</formula>
    </cfRule>
  </conditionalFormatting>
  <conditionalFormatting sqref="J104:L104">
    <cfRule type="expression" dxfId="318" priority="95" stopIfTrue="1">
      <formula>CelHeeftFormule</formula>
    </cfRule>
  </conditionalFormatting>
  <conditionalFormatting sqref="C104">
    <cfRule type="expression" dxfId="317" priority="94" stopIfTrue="1">
      <formula>CelHeeftFormule</formula>
    </cfRule>
  </conditionalFormatting>
  <conditionalFormatting sqref="E121 B121:C121 C127:G128">
    <cfRule type="expression" dxfId="316" priority="92" stopIfTrue="1">
      <formula>CelHeeftFormule</formula>
    </cfRule>
  </conditionalFormatting>
  <conditionalFormatting sqref="D121">
    <cfRule type="expression" dxfId="315" priority="91" stopIfTrue="1">
      <formula>CelHeeftFormule</formula>
    </cfRule>
  </conditionalFormatting>
  <conditionalFormatting sqref="D119">
    <cfRule type="expression" dxfId="314" priority="82" stopIfTrue="1">
      <formula>CelHeeftFormule</formula>
    </cfRule>
  </conditionalFormatting>
  <conditionalFormatting sqref="D117">
    <cfRule type="expression" dxfId="313" priority="84" stopIfTrue="1">
      <formula>CelHeeftFormule</formula>
    </cfRule>
  </conditionalFormatting>
  <conditionalFormatting sqref="C113">
    <cfRule type="expression" dxfId="312" priority="54" stopIfTrue="1">
      <formula>CelHeeftFormule</formula>
    </cfRule>
  </conditionalFormatting>
  <conditionalFormatting sqref="B108">
    <cfRule type="expression" dxfId="311" priority="88" stopIfTrue="1">
      <formula>CelHeeftFormule</formula>
    </cfRule>
  </conditionalFormatting>
  <conditionalFormatting sqref="B110">
    <cfRule type="expression" dxfId="310" priority="89" stopIfTrue="1">
      <formula>CelHeeftFormule</formula>
    </cfRule>
  </conditionalFormatting>
  <conditionalFormatting sqref="C115:C116">
    <cfRule type="expression" dxfId="309" priority="59" stopIfTrue="1">
      <formula>CelHeeftFormule</formula>
    </cfRule>
  </conditionalFormatting>
  <conditionalFormatting sqref="C117">
    <cfRule type="expression" dxfId="308" priority="58" stopIfTrue="1">
      <formula>CelHeeftFormule</formula>
    </cfRule>
  </conditionalFormatting>
  <conditionalFormatting sqref="D111:D112">
    <cfRule type="expression" dxfId="307" priority="87" stopIfTrue="1">
      <formula>CelHeeftFormule</formula>
    </cfRule>
  </conditionalFormatting>
  <conditionalFormatting sqref="C119">
    <cfRule type="expression" dxfId="306" priority="56" stopIfTrue="1">
      <formula>CelHeeftFormule</formula>
    </cfRule>
  </conditionalFormatting>
  <conditionalFormatting sqref="C120">
    <cfRule type="expression" dxfId="305" priority="55" stopIfTrue="1">
      <formula>CelHeeftFormule</formula>
    </cfRule>
  </conditionalFormatting>
  <conditionalFormatting sqref="D118">
    <cfRule type="expression" dxfId="304" priority="83" stopIfTrue="1">
      <formula>CelHeeftFormule</formula>
    </cfRule>
  </conditionalFormatting>
  <conditionalFormatting sqref="D114">
    <cfRule type="expression" dxfId="303" priority="86" stopIfTrue="1">
      <formula>CelHeeftFormule</formula>
    </cfRule>
  </conditionalFormatting>
  <conditionalFormatting sqref="E117:G117">
    <cfRule type="expression" dxfId="302" priority="76" stopIfTrue="1">
      <formula>CelHeeftFormule</formula>
    </cfRule>
  </conditionalFormatting>
  <conditionalFormatting sqref="D115:D116">
    <cfRule type="expression" dxfId="301" priority="85" stopIfTrue="1">
      <formula>CelHeeftFormule</formula>
    </cfRule>
  </conditionalFormatting>
  <conditionalFormatting sqref="E114:G114">
    <cfRule type="expression" dxfId="300" priority="78" stopIfTrue="1">
      <formula>CelHeeftFormule</formula>
    </cfRule>
  </conditionalFormatting>
  <conditionalFormatting sqref="D120">
    <cfRule type="expression" dxfId="299" priority="81" stopIfTrue="1">
      <formula>CelHeeftFormule</formula>
    </cfRule>
  </conditionalFormatting>
  <conditionalFormatting sqref="E118:G118">
    <cfRule type="expression" dxfId="298" priority="75" stopIfTrue="1">
      <formula>CelHeeftFormule</formula>
    </cfRule>
  </conditionalFormatting>
  <conditionalFormatting sqref="D113">
    <cfRule type="expression" dxfId="297" priority="80" stopIfTrue="1">
      <formula>CelHeeftFormule</formula>
    </cfRule>
  </conditionalFormatting>
  <conditionalFormatting sqref="E111:G112">
    <cfRule type="expression" dxfId="296" priority="79" stopIfTrue="1">
      <formula>CelHeeftFormule</formula>
    </cfRule>
  </conditionalFormatting>
  <conditionalFormatting sqref="E115:G116">
    <cfRule type="expression" dxfId="295" priority="77" stopIfTrue="1">
      <formula>CelHeeftFormule</formula>
    </cfRule>
  </conditionalFormatting>
  <conditionalFormatting sqref="E120:G120">
    <cfRule type="expression" dxfId="294" priority="73" stopIfTrue="1">
      <formula>CelHeeftFormule</formula>
    </cfRule>
  </conditionalFormatting>
  <conditionalFormatting sqref="E119:G119">
    <cfRule type="expression" dxfId="293" priority="74" stopIfTrue="1">
      <formula>CelHeeftFormule</formula>
    </cfRule>
  </conditionalFormatting>
  <conditionalFormatting sqref="E113:G113">
    <cfRule type="expression" dxfId="292" priority="72" stopIfTrue="1">
      <formula>CelHeeftFormule</formula>
    </cfRule>
  </conditionalFormatting>
  <conditionalFormatting sqref="H112">
    <cfRule type="expression" dxfId="291" priority="68" stopIfTrue="1">
      <formula>CelHeeftFormule</formula>
    </cfRule>
  </conditionalFormatting>
  <conditionalFormatting sqref="H118">
    <cfRule type="expression" dxfId="290" priority="64" stopIfTrue="1">
      <formula>CelHeeftFormule</formula>
    </cfRule>
  </conditionalFormatting>
  <conditionalFormatting sqref="H113">
    <cfRule type="expression" dxfId="289" priority="69" stopIfTrue="1">
      <formula>CelHeeftFormule</formula>
    </cfRule>
  </conditionalFormatting>
  <conditionalFormatting sqref="H111">
    <cfRule type="expression" dxfId="288" priority="70" stopIfTrue="1">
      <formula>CelHeeftFormule</formula>
    </cfRule>
  </conditionalFormatting>
  <conditionalFormatting sqref="H114">
    <cfRule type="expression" dxfId="287" priority="67" stopIfTrue="1">
      <formula>CelHeeftFormule</formula>
    </cfRule>
  </conditionalFormatting>
  <conditionalFormatting sqref="H115:H116">
    <cfRule type="expression" dxfId="286" priority="66" stopIfTrue="1">
      <formula>CelHeeftFormule</formula>
    </cfRule>
  </conditionalFormatting>
  <conditionalFormatting sqref="H117">
    <cfRule type="expression" dxfId="285" priority="65" stopIfTrue="1">
      <formula>CelHeeftFormule</formula>
    </cfRule>
  </conditionalFormatting>
  <conditionalFormatting sqref="H120">
    <cfRule type="expression" dxfId="284" priority="62" stopIfTrue="1">
      <formula>CelHeeftFormule</formula>
    </cfRule>
  </conditionalFormatting>
  <conditionalFormatting sqref="H119">
    <cfRule type="expression" dxfId="283" priority="63" stopIfTrue="1">
      <formula>CelHeeftFormule</formula>
    </cfRule>
  </conditionalFormatting>
  <conditionalFormatting sqref="C111:C112">
    <cfRule type="expression" dxfId="282" priority="61" stopIfTrue="1">
      <formula>CelHeeftFormule</formula>
    </cfRule>
  </conditionalFormatting>
  <conditionalFormatting sqref="C114">
    <cfRule type="expression" dxfId="281" priority="60" stopIfTrue="1">
      <formula>CelHeeftFormule</formula>
    </cfRule>
  </conditionalFormatting>
  <conditionalFormatting sqref="C118">
    <cfRule type="expression" dxfId="280" priority="57" stopIfTrue="1">
      <formula>CelHeeftFormule</formula>
    </cfRule>
  </conditionalFormatting>
  <conditionalFormatting sqref="F130:G130">
    <cfRule type="expression" dxfId="279" priority="45" stopIfTrue="1">
      <formula>CelHeeftFormule</formula>
    </cfRule>
  </conditionalFormatting>
  <conditionalFormatting sqref="C137:H137">
    <cfRule type="expression" dxfId="278" priority="39" stopIfTrue="1">
      <formula>CelHeeftFormule</formula>
    </cfRule>
  </conditionalFormatting>
  <conditionalFormatting sqref="E130">
    <cfRule type="expression" dxfId="277" priority="44" stopIfTrue="1">
      <formula>CelHeeftFormule</formula>
    </cfRule>
  </conditionalFormatting>
  <conditionalFormatting sqref="G132">
    <cfRule type="expression" dxfId="276" priority="42" stopIfTrue="1">
      <formula>CelHeeftFormule</formula>
    </cfRule>
  </conditionalFormatting>
  <conditionalFormatting sqref="F132">
    <cfRule type="expression" dxfId="275" priority="41" stopIfTrue="1">
      <formula>CelHeeftFormule</formula>
    </cfRule>
  </conditionalFormatting>
  <conditionalFormatting sqref="C129">
    <cfRule type="expression" dxfId="274" priority="49" stopIfTrue="1">
      <formula>CelHeeftFormule</formula>
    </cfRule>
  </conditionalFormatting>
  <conditionalFormatting sqref="D129 G129">
    <cfRule type="expression" dxfId="273" priority="51" stopIfTrue="1">
      <formula>CelHeeftFormule</formula>
    </cfRule>
  </conditionalFormatting>
  <conditionalFormatting sqref="C140 E140:H140">
    <cfRule type="expression" dxfId="272" priority="37" stopIfTrue="1">
      <formula>CelHeeftFormule</formula>
    </cfRule>
  </conditionalFormatting>
  <conditionalFormatting sqref="D130">
    <cfRule type="expression" dxfId="271" priority="53" stopIfTrue="1">
      <formula>CelHeeftFormule</formula>
    </cfRule>
  </conditionalFormatting>
  <conditionalFormatting sqref="E131:F131">
    <cfRule type="expression" dxfId="270" priority="47" stopIfTrue="1">
      <formula>CelHeeftFormule</formula>
    </cfRule>
  </conditionalFormatting>
  <conditionalFormatting sqref="C130">
    <cfRule type="expression" dxfId="269" priority="52" stopIfTrue="1">
      <formula>CelHeeftFormule</formula>
    </cfRule>
  </conditionalFormatting>
  <conditionalFormatting sqref="C138:C139 E138:E139 G138:G139">
    <cfRule type="expression" dxfId="268" priority="38" stopIfTrue="1">
      <formula>CelHeeftFormule</formula>
    </cfRule>
  </conditionalFormatting>
  <conditionalFormatting sqref="B135">
    <cfRule type="expression" dxfId="267" priority="40" stopIfTrue="1">
      <formula>CelHeeftFormule</formula>
    </cfRule>
  </conditionalFormatting>
  <conditionalFormatting sqref="E129:F129">
    <cfRule type="expression" dxfId="266" priority="50" stopIfTrue="1">
      <formula>CelHeeftFormule</formula>
    </cfRule>
  </conditionalFormatting>
  <conditionalFormatting sqref="D131 G131">
    <cfRule type="expression" dxfId="265" priority="48" stopIfTrue="1">
      <formula>CelHeeftFormule</formula>
    </cfRule>
  </conditionalFormatting>
  <conditionalFormatting sqref="C131">
    <cfRule type="expression" dxfId="264" priority="46" stopIfTrue="1">
      <formula>CelHeeftFormule</formula>
    </cfRule>
  </conditionalFormatting>
  <conditionalFormatting sqref="C142:H142">
    <cfRule type="expression" dxfId="263" priority="35" stopIfTrue="1">
      <formula>CelHeeftFormule</formula>
    </cfRule>
  </conditionalFormatting>
  <conditionalFormatting sqref="H130">
    <cfRule type="expression" dxfId="262" priority="43" stopIfTrue="1">
      <formula>CelHeeftFormule</formula>
    </cfRule>
  </conditionalFormatting>
  <conditionalFormatting sqref="C143">
    <cfRule type="expression" dxfId="261" priority="33" stopIfTrue="1">
      <formula>CelHeeftFormule</formula>
    </cfRule>
  </conditionalFormatting>
  <conditionalFormatting sqref="C141">
    <cfRule type="expression" dxfId="260" priority="36" stopIfTrue="1">
      <formula>CelHeeftFormule</formula>
    </cfRule>
  </conditionalFormatting>
  <conditionalFormatting sqref="D141:H141">
    <cfRule type="expression" dxfId="259" priority="34" stopIfTrue="1">
      <formula>CelHeeftFormule</formula>
    </cfRule>
  </conditionalFormatting>
  <conditionalFormatting sqref="D143:H143">
    <cfRule type="expression" dxfId="258" priority="32" stopIfTrue="1">
      <formula>CelHeeftFormule</formula>
    </cfRule>
  </conditionalFormatting>
  <conditionalFormatting sqref="C150 E150:H150">
    <cfRule type="expression" dxfId="257" priority="28" stopIfTrue="1">
      <formula>CelHeeftFormule</formula>
    </cfRule>
  </conditionalFormatting>
  <conditionalFormatting sqref="D151:H151">
    <cfRule type="expression" dxfId="256" priority="25" stopIfTrue="1">
      <formula>CelHeeftFormule</formula>
    </cfRule>
  </conditionalFormatting>
  <conditionalFormatting sqref="D138:D139">
    <cfRule type="expression" dxfId="255" priority="22" stopIfTrue="1">
      <formula>CelHeeftFormule</formula>
    </cfRule>
  </conditionalFormatting>
  <conditionalFormatting sqref="C151">
    <cfRule type="expression" dxfId="254" priority="27" stopIfTrue="1">
      <formula>CelHeeftFormule</formula>
    </cfRule>
  </conditionalFormatting>
  <conditionalFormatting sqref="C148:C149 E148:E149 G148:G149">
    <cfRule type="expression" dxfId="253" priority="29" stopIfTrue="1">
      <formula>CelHeeftFormule</formula>
    </cfRule>
  </conditionalFormatting>
  <conditionalFormatting sqref="C152:H152">
    <cfRule type="expression" dxfId="252" priority="26" stopIfTrue="1">
      <formula>CelHeeftFormule</formula>
    </cfRule>
  </conditionalFormatting>
  <conditionalFormatting sqref="C153">
    <cfRule type="expression" dxfId="251" priority="24" stopIfTrue="1">
      <formula>CelHeeftFormule</formula>
    </cfRule>
  </conditionalFormatting>
  <conditionalFormatting sqref="D153:H153">
    <cfRule type="expression" dxfId="250" priority="23" stopIfTrue="1">
      <formula>CelHeeftFormule</formula>
    </cfRule>
  </conditionalFormatting>
  <conditionalFormatting sqref="D140">
    <cfRule type="expression" dxfId="249" priority="21" stopIfTrue="1">
      <formula>CelHeeftFormule</formula>
    </cfRule>
  </conditionalFormatting>
  <conditionalFormatting sqref="D150">
    <cfRule type="expression" dxfId="248" priority="19" stopIfTrue="1">
      <formula>CelHeeftFormule</formula>
    </cfRule>
  </conditionalFormatting>
  <conditionalFormatting sqref="D148:D149">
    <cfRule type="expression" dxfId="247" priority="20" stopIfTrue="1">
      <formula>CelHeeftFormule</formula>
    </cfRule>
  </conditionalFormatting>
  <conditionalFormatting sqref="B123">
    <cfRule type="expression" dxfId="246" priority="18" stopIfTrue="1">
      <formula>CelHeeftFormule</formula>
    </cfRule>
  </conditionalFormatting>
  <conditionalFormatting sqref="C110:H110">
    <cfRule type="expression" dxfId="245" priority="17" stopIfTrue="1">
      <formula>CelHeeftFormule</formula>
    </cfRule>
  </conditionalFormatting>
  <conditionalFormatting sqref="C126:H126">
    <cfRule type="expression" dxfId="244" priority="16" stopIfTrue="1">
      <formula>CelHeeftFormule</formula>
    </cfRule>
  </conditionalFormatting>
  <conditionalFormatting sqref="B126">
    <cfRule type="expression" dxfId="243" priority="15" stopIfTrue="1">
      <formula>CelHeeftFormule</formula>
    </cfRule>
  </conditionalFormatting>
  <conditionalFormatting sqref="B137">
    <cfRule type="expression" dxfId="242" priority="14" stopIfTrue="1">
      <formula>CelHeeftFormule</formula>
    </cfRule>
  </conditionalFormatting>
  <conditionalFormatting sqref="B145">
    <cfRule type="expression" dxfId="241" priority="13" stopIfTrue="1">
      <formula>CelHeeftFormule</formula>
    </cfRule>
  </conditionalFormatting>
  <conditionalFormatting sqref="D147:H147">
    <cfRule type="expression" dxfId="240" priority="12" stopIfTrue="1">
      <formula>CelHeeftFormule</formula>
    </cfRule>
  </conditionalFormatting>
  <conditionalFormatting sqref="B147">
    <cfRule type="expression" dxfId="239" priority="11" stopIfTrue="1">
      <formula>CelHeeftFormule</formula>
    </cfRule>
  </conditionalFormatting>
  <conditionalFormatting sqref="C159:D159">
    <cfRule type="expression" dxfId="238" priority="10" stopIfTrue="1">
      <formula>CelHeeftFormule</formula>
    </cfRule>
  </conditionalFormatting>
  <conditionalFormatting sqref="F159">
    <cfRule type="expression" dxfId="237" priority="9" stopIfTrue="1">
      <formula>CelHeeftFormule</formula>
    </cfRule>
  </conditionalFormatting>
  <conditionalFormatting sqref="E159">
    <cfRule type="expression" dxfId="236" priority="8" stopIfTrue="1">
      <formula>CelHeeftFormule</formula>
    </cfRule>
  </conditionalFormatting>
  <conditionalFormatting sqref="C165:D165">
    <cfRule type="expression" dxfId="235" priority="7" stopIfTrue="1">
      <formula>CelHeeftFormule</formula>
    </cfRule>
  </conditionalFormatting>
  <conditionalFormatting sqref="E165">
    <cfRule type="expression" dxfId="234" priority="5" stopIfTrue="1">
      <formula>CelHeeftFormule</formula>
    </cfRule>
  </conditionalFormatting>
  <conditionalFormatting sqref="F165">
    <cfRule type="expression" dxfId="233" priority="6" stopIfTrue="1">
      <formula>CelHeeftFormule</formula>
    </cfRule>
  </conditionalFormatting>
  <conditionalFormatting sqref="G48">
    <cfRule type="expression" dxfId="7" priority="4" stopIfTrue="1">
      <formula>CelHeeftFormule</formula>
    </cfRule>
  </conditionalFormatting>
  <conditionalFormatting sqref="G54">
    <cfRule type="expression" dxfId="5" priority="3" stopIfTrue="1">
      <formula>CelHeeftFormule</formula>
    </cfRule>
  </conditionalFormatting>
  <conditionalFormatting sqref="G90">
    <cfRule type="expression" dxfId="3" priority="2" stopIfTrue="1">
      <formula>CelHeeftFormule</formula>
    </cfRule>
  </conditionalFormatting>
  <conditionalFormatting sqref="C147">
    <cfRule type="expression" dxfId="1" priority="1" stopIfTrue="1">
      <formula>CelHeeftFormule</formula>
    </cfRule>
  </conditionalFormatting>
  <hyperlinks>
    <hyperlink ref="B2" location="'Table of content'!A1" display="Back to table of content"/>
  </hyperlinks>
  <pageMargins left="0.7" right="0.7" top="0.75" bottom="0.75" header="0.3" footer="0.3"/>
  <pageSetup paperSize="9" scale="75" orientation="landscape" r:id="rId1"/>
  <rowBreaks count="1" manualBreakCount="1">
    <brk id="154" max="11"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80"/>
  <sheetViews>
    <sheetView topLeftCell="A34" zoomScaleNormal="100" workbookViewId="0">
      <selection activeCell="H66" sqref="H66"/>
    </sheetView>
  </sheetViews>
  <sheetFormatPr defaultColWidth="9.140625" defaultRowHeight="12.75"/>
  <cols>
    <col min="1" max="1" width="2.85546875" style="1" customWidth="1"/>
    <col min="2" max="2" width="39.85546875" style="1" bestFit="1" customWidth="1"/>
    <col min="3" max="8" width="14.28515625" style="1" customWidth="1"/>
    <col min="9" max="9" width="14" style="1" bestFit="1" customWidth="1"/>
    <col min="10" max="10" width="14.85546875" style="1" customWidth="1"/>
    <col min="11" max="16384" width="9.140625" style="1"/>
  </cols>
  <sheetData>
    <row r="2" spans="2:8" ht="21" customHeight="1">
      <c r="B2" s="270" t="s">
        <v>54</v>
      </c>
    </row>
    <row r="4" spans="2:8">
      <c r="B4" s="14" t="s">
        <v>130</v>
      </c>
    </row>
    <row r="5" spans="2:8" ht="15.75">
      <c r="B5" s="14" t="s">
        <v>131</v>
      </c>
      <c r="C5" s="4"/>
      <c r="D5" s="4"/>
      <c r="E5" s="4"/>
    </row>
    <row r="6" spans="2:8" ht="12.75" customHeight="1">
      <c r="B6" s="82"/>
      <c r="C6" s="4"/>
      <c r="D6" s="4"/>
      <c r="E6" s="4"/>
    </row>
    <row r="7" spans="2:8" ht="12.75" customHeight="1">
      <c r="B7" s="82"/>
      <c r="C7" s="4"/>
      <c r="D7" s="4"/>
      <c r="E7" s="4"/>
    </row>
    <row r="8" spans="2:8" ht="15.75">
      <c r="B8" s="14" t="s">
        <v>299</v>
      </c>
      <c r="C8" s="4"/>
      <c r="D8" s="4"/>
      <c r="E8" s="4"/>
    </row>
    <row r="9" spans="2:8" ht="12.75" customHeight="1">
      <c r="B9" s="4"/>
      <c r="C9" s="4"/>
      <c r="D9" s="4"/>
      <c r="E9" s="4"/>
    </row>
    <row r="10" spans="2:8">
      <c r="B10" s="134"/>
      <c r="C10" s="309" t="s">
        <v>136</v>
      </c>
      <c r="D10" s="309"/>
      <c r="E10" s="310" t="s">
        <v>137</v>
      </c>
      <c r="F10" s="310"/>
      <c r="G10" s="306" t="s">
        <v>138</v>
      </c>
      <c r="H10" s="306"/>
    </row>
    <row r="11" spans="2:8">
      <c r="B11" s="158"/>
      <c r="C11" s="159">
        <v>2018</v>
      </c>
      <c r="D11" s="160">
        <v>2019</v>
      </c>
      <c r="E11" s="161">
        <v>2018</v>
      </c>
      <c r="F11" s="162">
        <v>2019</v>
      </c>
      <c r="G11" s="161">
        <v>2018</v>
      </c>
      <c r="H11" s="162">
        <v>2019</v>
      </c>
    </row>
    <row r="12" spans="2:8">
      <c r="B12" s="107" t="s">
        <v>132</v>
      </c>
      <c r="C12" s="149">
        <v>0.08</v>
      </c>
      <c r="D12" s="150">
        <v>0.08</v>
      </c>
      <c r="E12" s="151">
        <v>0.06</v>
      </c>
      <c r="F12" s="151">
        <v>0.06</v>
      </c>
      <c r="G12" s="151">
        <v>4.4999999999999998E-2</v>
      </c>
      <c r="H12" s="151">
        <v>4.4999999999999998E-2</v>
      </c>
    </row>
    <row r="13" spans="2:8">
      <c r="B13" s="116" t="s">
        <v>300</v>
      </c>
      <c r="C13" s="163">
        <v>2.5000000000000001E-2</v>
      </c>
      <c r="D13" s="164">
        <v>2.5000000000000001E-2</v>
      </c>
      <c r="E13" s="165">
        <v>2.5000000000000001E-2</v>
      </c>
      <c r="F13" s="165">
        <v>2.5000000000000001E-2</v>
      </c>
      <c r="G13" s="165">
        <v>2.5000000000000001E-2</v>
      </c>
      <c r="H13" s="166">
        <v>2.5000000000000001E-2</v>
      </c>
    </row>
    <row r="14" spans="2:8" s="11" customFormat="1">
      <c r="B14" s="137" t="s">
        <v>301</v>
      </c>
      <c r="C14" s="138">
        <f t="shared" ref="C14:H14" si="0">C12+C13</f>
        <v>0.10500000000000001</v>
      </c>
      <c r="D14" s="139">
        <f t="shared" si="0"/>
        <v>0.10500000000000001</v>
      </c>
      <c r="E14" s="140">
        <f t="shared" si="0"/>
        <v>8.4999999999999992E-2</v>
      </c>
      <c r="F14" s="140">
        <f t="shared" si="0"/>
        <v>8.4999999999999992E-2</v>
      </c>
      <c r="G14" s="140">
        <f t="shared" si="0"/>
        <v>7.0000000000000007E-2</v>
      </c>
      <c r="H14" s="140">
        <f t="shared" si="0"/>
        <v>7.0000000000000007E-2</v>
      </c>
    </row>
    <row r="15" spans="2:8">
      <c r="B15" s="107" t="s">
        <v>133</v>
      </c>
      <c r="C15" s="149">
        <v>1.8800000000000001E-2</v>
      </c>
      <c r="D15" s="150">
        <v>2.5000000000000001E-2</v>
      </c>
      <c r="E15" s="151">
        <v>1.8800000000000001E-2</v>
      </c>
      <c r="F15" s="151">
        <v>2.5000000000000001E-2</v>
      </c>
      <c r="G15" s="151">
        <v>1.8800000000000001E-2</v>
      </c>
      <c r="H15" s="152">
        <v>2.5000000000000001E-2</v>
      </c>
    </row>
    <row r="16" spans="2:8">
      <c r="B16" s="107" t="s">
        <v>134</v>
      </c>
      <c r="C16" s="149">
        <v>7.4999999999999997E-3</v>
      </c>
      <c r="D16" s="150">
        <v>0.01</v>
      </c>
      <c r="E16" s="151">
        <v>7.4999999999999997E-3</v>
      </c>
      <c r="F16" s="151">
        <v>0.01</v>
      </c>
      <c r="G16" s="151">
        <v>7.4999999999999997E-3</v>
      </c>
      <c r="H16" s="152">
        <v>0.01</v>
      </c>
    </row>
    <row r="17" spans="2:10">
      <c r="B17" s="116" t="s">
        <v>135</v>
      </c>
      <c r="C17" s="163">
        <v>0</v>
      </c>
      <c r="D17" s="164">
        <v>0</v>
      </c>
      <c r="E17" s="165">
        <v>0</v>
      </c>
      <c r="F17" s="165">
        <v>0</v>
      </c>
      <c r="G17" s="165">
        <v>0</v>
      </c>
      <c r="H17" s="165">
        <v>0</v>
      </c>
    </row>
    <row r="18" spans="2:10" s="11" customFormat="1" ht="13.5" thickBot="1">
      <c r="B18" s="178" t="s">
        <v>302</v>
      </c>
      <c r="C18" s="179">
        <f t="shared" ref="C18:H18" si="1">C15+C16+C17</f>
        <v>2.63E-2</v>
      </c>
      <c r="D18" s="179">
        <f t="shared" si="1"/>
        <v>3.5000000000000003E-2</v>
      </c>
      <c r="E18" s="180">
        <f t="shared" si="1"/>
        <v>2.63E-2</v>
      </c>
      <c r="F18" s="180">
        <f t="shared" si="1"/>
        <v>3.5000000000000003E-2</v>
      </c>
      <c r="G18" s="180">
        <f t="shared" si="1"/>
        <v>2.63E-2</v>
      </c>
      <c r="H18" s="180">
        <f t="shared" si="1"/>
        <v>3.5000000000000003E-2</v>
      </c>
    </row>
    <row r="19" spans="2:10" s="11" customFormat="1">
      <c r="B19" s="137" t="s">
        <v>303</v>
      </c>
      <c r="C19" s="138">
        <f t="shared" ref="C19:H19" si="2">C14+C18</f>
        <v>0.1313</v>
      </c>
      <c r="D19" s="139">
        <f t="shared" si="2"/>
        <v>0.14000000000000001</v>
      </c>
      <c r="E19" s="140">
        <v>0.11119999999999999</v>
      </c>
      <c r="F19" s="140">
        <f t="shared" si="2"/>
        <v>0.12</v>
      </c>
      <c r="G19" s="140">
        <f t="shared" si="2"/>
        <v>9.6300000000000011E-2</v>
      </c>
      <c r="H19" s="140">
        <f t="shared" si="2"/>
        <v>0.10500000000000001</v>
      </c>
    </row>
    <row r="22" spans="2:10">
      <c r="B22" s="14" t="s">
        <v>131</v>
      </c>
    </row>
    <row r="24" spans="2:10" s="11" customFormat="1">
      <c r="B24" s="141"/>
      <c r="C24" s="311" t="s">
        <v>307</v>
      </c>
      <c r="D24" s="312"/>
      <c r="E24" s="312"/>
      <c r="F24" s="311" t="s">
        <v>308</v>
      </c>
      <c r="G24" s="312"/>
      <c r="H24" s="279"/>
      <c r="I24" s="236"/>
      <c r="J24" s="236"/>
    </row>
    <row r="25" spans="2:10">
      <c r="B25" s="31" t="s">
        <v>17</v>
      </c>
      <c r="C25" s="264">
        <v>43100</v>
      </c>
      <c r="D25" s="313" t="s">
        <v>27</v>
      </c>
      <c r="E25" s="313" t="s">
        <v>28</v>
      </c>
      <c r="F25" s="264">
        <v>43100</v>
      </c>
      <c r="G25" s="313" t="s">
        <v>27</v>
      </c>
      <c r="H25" s="279"/>
      <c r="I25" s="258"/>
    </row>
    <row r="26" spans="2:10">
      <c r="B26" s="17" t="s">
        <v>139</v>
      </c>
      <c r="C26" s="33">
        <v>3456</v>
      </c>
      <c r="D26" s="34">
        <v>3714</v>
      </c>
      <c r="E26" s="34">
        <v>3543</v>
      </c>
      <c r="F26" s="33">
        <v>3714</v>
      </c>
      <c r="G26" s="34">
        <v>3543</v>
      </c>
      <c r="H26" s="253"/>
      <c r="I26" s="42"/>
    </row>
    <row r="27" spans="2:10">
      <c r="B27" s="17" t="s">
        <v>304</v>
      </c>
      <c r="C27" s="33">
        <v>-119</v>
      </c>
      <c r="D27" s="34">
        <v>-226</v>
      </c>
      <c r="E27" s="34">
        <v>-145</v>
      </c>
      <c r="F27" s="33">
        <v>-226</v>
      </c>
      <c r="G27" s="34">
        <v>-145</v>
      </c>
      <c r="H27" s="253"/>
      <c r="I27" s="34"/>
    </row>
    <row r="28" spans="2:10">
      <c r="B28" s="31" t="s">
        <v>305</v>
      </c>
      <c r="C28" s="167">
        <v>0</v>
      </c>
      <c r="D28" s="168">
        <v>-20</v>
      </c>
      <c r="E28" s="168">
        <v>0</v>
      </c>
      <c r="F28" s="167">
        <v>-20</v>
      </c>
      <c r="G28" s="168">
        <v>0</v>
      </c>
      <c r="H28" s="253"/>
      <c r="I28" s="259"/>
    </row>
    <row r="29" spans="2:10">
      <c r="B29" s="142" t="s">
        <v>140</v>
      </c>
      <c r="C29" s="143">
        <v>3337</v>
      </c>
      <c r="D29" s="144">
        <v>3468</v>
      </c>
      <c r="E29" s="144">
        <v>3398</v>
      </c>
      <c r="F29" s="143">
        <v>3468</v>
      </c>
      <c r="G29" s="144">
        <v>3398</v>
      </c>
      <c r="H29" s="253"/>
      <c r="I29" s="260"/>
    </row>
    <row r="30" spans="2:10">
      <c r="B30" s="17" t="s">
        <v>141</v>
      </c>
      <c r="C30" s="33">
        <v>-32</v>
      </c>
      <c r="D30" s="34">
        <v>-36</v>
      </c>
      <c r="E30" s="34">
        <v>-40</v>
      </c>
      <c r="F30" s="33">
        <v>-36</v>
      </c>
      <c r="G30" s="34">
        <v>-40</v>
      </c>
      <c r="H30" s="253"/>
      <c r="I30" s="34"/>
    </row>
    <row r="31" spans="2:10">
      <c r="B31" s="17" t="s">
        <v>142</v>
      </c>
      <c r="C31" s="33">
        <v>0</v>
      </c>
      <c r="D31" s="34">
        <v>0</v>
      </c>
      <c r="E31" s="34">
        <v>0</v>
      </c>
      <c r="F31" s="33">
        <v>-20</v>
      </c>
      <c r="G31" s="34">
        <v>-20</v>
      </c>
      <c r="H31" s="253"/>
      <c r="I31" s="34"/>
    </row>
    <row r="32" spans="2:10">
      <c r="B32" s="31" t="s">
        <v>143</v>
      </c>
      <c r="C32" s="37">
        <v>-2</v>
      </c>
      <c r="D32" s="38">
        <v>-3</v>
      </c>
      <c r="E32" s="38">
        <v>-4</v>
      </c>
      <c r="F32" s="37">
        <v>-3</v>
      </c>
      <c r="G32" s="38">
        <v>-4</v>
      </c>
      <c r="H32" s="253"/>
      <c r="I32" s="34"/>
    </row>
    <row r="33" spans="2:9" s="11" customFormat="1">
      <c r="B33" s="142" t="s">
        <v>144</v>
      </c>
      <c r="C33" s="143">
        <v>-34</v>
      </c>
      <c r="D33" s="144">
        <v>-39</v>
      </c>
      <c r="E33" s="144">
        <v>-44</v>
      </c>
      <c r="F33" s="143">
        <v>-59</v>
      </c>
      <c r="G33" s="144">
        <v>-64</v>
      </c>
      <c r="H33" s="257"/>
      <c r="I33" s="260"/>
    </row>
    <row r="34" spans="2:9">
      <c r="B34" s="17" t="s">
        <v>145</v>
      </c>
      <c r="C34" s="33">
        <v>-10</v>
      </c>
      <c r="D34" s="34">
        <v>-14</v>
      </c>
      <c r="E34" s="34">
        <v>-14</v>
      </c>
      <c r="F34" s="33">
        <v>-14</v>
      </c>
      <c r="G34" s="34">
        <v>-14</v>
      </c>
      <c r="H34" s="253"/>
      <c r="I34" s="34"/>
    </row>
    <row r="35" spans="2:9">
      <c r="B35" s="17" t="s">
        <v>146</v>
      </c>
      <c r="C35" s="167">
        <v>-47</v>
      </c>
      <c r="D35" s="168">
        <v>-62</v>
      </c>
      <c r="E35" s="168">
        <v>-40</v>
      </c>
      <c r="F35" s="167">
        <v>-56</v>
      </c>
      <c r="G35" s="168">
        <v>-36</v>
      </c>
      <c r="H35" s="253"/>
      <c r="I35" s="34"/>
    </row>
    <row r="36" spans="2:9" s="11" customFormat="1">
      <c r="B36" s="169" t="s">
        <v>147</v>
      </c>
      <c r="C36" s="47">
        <v>-57</v>
      </c>
      <c r="D36" s="48">
        <v>-76</v>
      </c>
      <c r="E36" s="48">
        <v>-54</v>
      </c>
      <c r="F36" s="47">
        <v>-70</v>
      </c>
      <c r="G36" s="48">
        <v>-50</v>
      </c>
      <c r="H36" s="257"/>
      <c r="I36" s="42"/>
    </row>
    <row r="37" spans="2:9" s="11" customFormat="1" ht="24.75" thickBot="1">
      <c r="B37" s="181" t="s">
        <v>148</v>
      </c>
      <c r="C37" s="182">
        <v>-91</v>
      </c>
      <c r="D37" s="183">
        <v>-115</v>
      </c>
      <c r="E37" s="183">
        <v>-98</v>
      </c>
      <c r="F37" s="182">
        <v>-129</v>
      </c>
      <c r="G37" s="183">
        <v>-114</v>
      </c>
      <c r="H37" s="257"/>
      <c r="I37" s="42"/>
    </row>
    <row r="38" spans="2:9" s="11" customFormat="1">
      <c r="B38" s="142" t="s">
        <v>149</v>
      </c>
      <c r="C38" s="41">
        <v>3246</v>
      </c>
      <c r="D38" s="42">
        <v>3353</v>
      </c>
      <c r="E38" s="42">
        <v>3300</v>
      </c>
      <c r="F38" s="41">
        <v>3339</v>
      </c>
      <c r="G38" s="42">
        <v>3284</v>
      </c>
      <c r="H38" s="257"/>
      <c r="I38" s="42"/>
    </row>
    <row r="39" spans="2:9">
      <c r="B39" s="31" t="s">
        <v>150</v>
      </c>
      <c r="C39" s="170">
        <v>0</v>
      </c>
      <c r="D39" s="171">
        <v>0</v>
      </c>
      <c r="E39" s="171">
        <v>0</v>
      </c>
      <c r="F39" s="170">
        <v>0</v>
      </c>
      <c r="G39" s="171">
        <v>0</v>
      </c>
      <c r="H39" s="253"/>
      <c r="I39" s="84"/>
    </row>
    <row r="40" spans="2:9" s="11" customFormat="1">
      <c r="B40" s="169" t="s">
        <v>151</v>
      </c>
      <c r="C40" s="47">
        <v>3246</v>
      </c>
      <c r="D40" s="48">
        <v>3353</v>
      </c>
      <c r="E40" s="48">
        <v>3300</v>
      </c>
      <c r="F40" s="47">
        <v>3339</v>
      </c>
      <c r="G40" s="48">
        <v>3284</v>
      </c>
      <c r="H40" s="257"/>
      <c r="I40" s="42"/>
    </row>
    <row r="41" spans="2:9">
      <c r="B41" s="17" t="s">
        <v>152</v>
      </c>
      <c r="C41" s="33">
        <v>500</v>
      </c>
      <c r="D41" s="34">
        <v>500</v>
      </c>
      <c r="E41" s="34">
        <v>500</v>
      </c>
      <c r="F41" s="33">
        <v>500</v>
      </c>
      <c r="G41" s="34">
        <v>500</v>
      </c>
      <c r="H41" s="253"/>
      <c r="I41" s="34"/>
    </row>
    <row r="42" spans="2:9">
      <c r="B42" s="17" t="s">
        <v>146</v>
      </c>
      <c r="C42" s="33"/>
      <c r="D42" s="34">
        <v>0</v>
      </c>
      <c r="E42" s="34">
        <v>0</v>
      </c>
      <c r="F42" s="33">
        <v>-6</v>
      </c>
      <c r="G42" s="34">
        <v>-4</v>
      </c>
      <c r="H42" s="253"/>
      <c r="I42" s="34"/>
    </row>
    <row r="43" spans="2:9">
      <c r="B43" s="31" t="s">
        <v>153</v>
      </c>
      <c r="C43" s="37">
        <v>-344</v>
      </c>
      <c r="D43" s="38">
        <v>-329</v>
      </c>
      <c r="E43" s="38">
        <v>0</v>
      </c>
      <c r="F43" s="37">
        <v>-344</v>
      </c>
      <c r="G43" s="38">
        <v>0</v>
      </c>
      <c r="H43" s="253"/>
      <c r="I43" s="34"/>
    </row>
    <row r="44" spans="2:9" s="11" customFormat="1">
      <c r="B44" s="169" t="s">
        <v>154</v>
      </c>
      <c r="C44" s="47">
        <v>156</v>
      </c>
      <c r="D44" s="48">
        <v>171</v>
      </c>
      <c r="E44" s="48">
        <v>500</v>
      </c>
      <c r="F44" s="47">
        <v>150</v>
      </c>
      <c r="G44" s="48">
        <v>496</v>
      </c>
      <c r="H44" s="257"/>
      <c r="I44" s="42"/>
    </row>
    <row r="45" spans="2:9" s="11" customFormat="1">
      <c r="B45" s="142" t="s">
        <v>136</v>
      </c>
      <c r="C45" s="41">
        <v>3402</v>
      </c>
      <c r="D45" s="42">
        <v>3524</v>
      </c>
      <c r="E45" s="42">
        <v>3800</v>
      </c>
      <c r="F45" s="41">
        <v>3489</v>
      </c>
      <c r="G45" s="42">
        <v>3780</v>
      </c>
      <c r="H45" s="257"/>
      <c r="I45" s="42"/>
    </row>
    <row r="46" spans="2:9" s="11" customFormat="1">
      <c r="B46" s="142" t="s">
        <v>155</v>
      </c>
      <c r="C46" s="41">
        <v>9452</v>
      </c>
      <c r="D46" s="42">
        <v>9781</v>
      </c>
      <c r="E46" s="42">
        <v>10060</v>
      </c>
      <c r="F46" s="41">
        <v>9781</v>
      </c>
      <c r="G46" s="42">
        <v>10060</v>
      </c>
      <c r="H46" s="257"/>
      <c r="I46" s="42"/>
    </row>
    <row r="47" spans="2:9" s="11" customFormat="1">
      <c r="B47" s="175" t="s">
        <v>156</v>
      </c>
      <c r="C47" s="167">
        <v>62013</v>
      </c>
      <c r="D47" s="168">
        <v>60350</v>
      </c>
      <c r="E47" s="168">
        <v>60215</v>
      </c>
      <c r="F47" s="168">
        <v>60345</v>
      </c>
      <c r="G47" s="168">
        <v>60207</v>
      </c>
      <c r="H47" s="257"/>
      <c r="I47" s="42"/>
    </row>
    <row r="48" spans="2:9" s="11" customFormat="1">
      <c r="B48" s="142" t="s">
        <v>306</v>
      </c>
      <c r="C48" s="145">
        <v>0.34300000000000003</v>
      </c>
      <c r="D48" s="92">
        <v>0.34300000000000003</v>
      </c>
      <c r="E48" s="92">
        <v>0.32800000000000001</v>
      </c>
      <c r="F48" s="145">
        <v>0.34100000000000003</v>
      </c>
      <c r="G48" s="92">
        <v>0.32600000000000001</v>
      </c>
      <c r="H48" s="257"/>
      <c r="I48" s="92"/>
    </row>
    <row r="49" spans="2:9">
      <c r="B49" s="17" t="s">
        <v>157</v>
      </c>
      <c r="C49" s="153">
        <v>0.34300000000000003</v>
      </c>
      <c r="D49" s="154">
        <v>0.34300000000000003</v>
      </c>
      <c r="E49" s="154">
        <v>0.32800000000000001</v>
      </c>
      <c r="F49" s="153">
        <v>0.34137613740926287</v>
      </c>
      <c r="G49" s="154">
        <v>0.32600000000000001</v>
      </c>
      <c r="H49" s="253"/>
      <c r="I49" s="261"/>
    </row>
    <row r="50" spans="2:9">
      <c r="B50" s="17" t="s">
        <v>158</v>
      </c>
      <c r="C50" s="153">
        <v>0.36</v>
      </c>
      <c r="D50" s="154">
        <v>0.36</v>
      </c>
      <c r="E50" s="154">
        <v>0.378</v>
      </c>
      <c r="F50" s="153">
        <v>0.3567119926387895</v>
      </c>
      <c r="G50" s="154">
        <v>0.376</v>
      </c>
      <c r="H50" s="253"/>
      <c r="I50" s="261"/>
    </row>
    <row r="51" spans="2:9">
      <c r="B51" s="17" t="s">
        <v>9</v>
      </c>
      <c r="C51" s="153">
        <v>5.1999999999999998E-2</v>
      </c>
      <c r="D51" s="154">
        <v>5.6000000000000001E-2</v>
      </c>
      <c r="E51" s="154">
        <v>5.4545152557011645E-2</v>
      </c>
      <c r="F51" s="153">
        <v>5.5E-2</v>
      </c>
      <c r="G51" s="154">
        <v>5.4803620360375324E-2</v>
      </c>
      <c r="H51" s="253"/>
      <c r="I51" s="261"/>
    </row>
    <row r="54" spans="2:9" ht="15.75">
      <c r="B54" s="82" t="s">
        <v>155</v>
      </c>
      <c r="C54" s="10"/>
      <c r="D54" s="9"/>
      <c r="E54" s="9"/>
    </row>
    <row r="55" spans="2:9">
      <c r="B55" s="5" t="s">
        <v>17</v>
      </c>
      <c r="C55" s="146" t="s">
        <v>309</v>
      </c>
      <c r="D55" s="314" t="s">
        <v>26</v>
      </c>
      <c r="E55" s="314" t="s">
        <v>27</v>
      </c>
      <c r="F55" s="258"/>
    </row>
    <row r="56" spans="2:9">
      <c r="B56" s="31"/>
      <c r="C56" s="172" t="s">
        <v>10</v>
      </c>
      <c r="D56" s="313" t="s">
        <v>10</v>
      </c>
      <c r="E56" s="313" t="s">
        <v>10</v>
      </c>
      <c r="F56" s="258"/>
    </row>
    <row r="57" spans="2:9">
      <c r="B57" s="17" t="s">
        <v>159</v>
      </c>
      <c r="C57" s="33">
        <v>5787</v>
      </c>
      <c r="D57" s="34">
        <v>6077</v>
      </c>
      <c r="E57" s="34">
        <v>5883</v>
      </c>
      <c r="F57" s="34"/>
    </row>
    <row r="58" spans="2:9">
      <c r="B58" s="17" t="s">
        <v>160</v>
      </c>
      <c r="C58" s="33">
        <v>1831</v>
      </c>
      <c r="D58" s="34">
        <v>1824</v>
      </c>
      <c r="E58" s="34">
        <v>2159</v>
      </c>
      <c r="F58" s="34"/>
    </row>
    <row r="59" spans="2:9">
      <c r="B59" s="17" t="s">
        <v>161</v>
      </c>
      <c r="C59" s="33">
        <v>1633</v>
      </c>
      <c r="D59" s="34">
        <v>1633</v>
      </c>
      <c r="E59" s="34">
        <v>1672</v>
      </c>
      <c r="F59" s="34"/>
    </row>
    <row r="60" spans="2:9">
      <c r="B60" s="17" t="s">
        <v>162</v>
      </c>
      <c r="C60" s="33">
        <v>27</v>
      </c>
      <c r="D60" s="34">
        <v>44</v>
      </c>
      <c r="E60" s="34">
        <v>71</v>
      </c>
      <c r="F60" s="34"/>
    </row>
    <row r="61" spans="2:9" ht="13.5" thickBot="1">
      <c r="B61" s="184" t="s">
        <v>11</v>
      </c>
      <c r="C61" s="68">
        <v>174</v>
      </c>
      <c r="D61" s="71">
        <v>203</v>
      </c>
      <c r="E61" s="71">
        <v>275</v>
      </c>
      <c r="F61" s="34"/>
    </row>
    <row r="62" spans="2:9" s="11" customFormat="1">
      <c r="B62" s="142" t="s">
        <v>110</v>
      </c>
      <c r="C62" s="41">
        <v>9452</v>
      </c>
      <c r="D62" s="42">
        <v>9781</v>
      </c>
      <c r="E62" s="42">
        <v>10060</v>
      </c>
      <c r="F62" s="42"/>
    </row>
    <row r="65" spans="2:6">
      <c r="B65" s="82" t="s">
        <v>12</v>
      </c>
    </row>
    <row r="66" spans="2:6" ht="24">
      <c r="B66" s="173" t="s">
        <v>17</v>
      </c>
      <c r="C66" s="172" t="s">
        <v>212</v>
      </c>
      <c r="D66" s="315" t="s">
        <v>26</v>
      </c>
      <c r="E66" s="315" t="s">
        <v>27</v>
      </c>
      <c r="F66" s="316" t="s">
        <v>312</v>
      </c>
    </row>
    <row r="67" spans="2:6">
      <c r="B67" s="155" t="s">
        <v>163</v>
      </c>
      <c r="C67" s="33">
        <v>3246</v>
      </c>
      <c r="D67" s="34">
        <v>3339</v>
      </c>
      <c r="E67" s="34">
        <v>3284</v>
      </c>
      <c r="F67" s="34"/>
    </row>
    <row r="68" spans="2:6">
      <c r="B68" s="175" t="s">
        <v>154</v>
      </c>
      <c r="C68" s="37">
        <v>500</v>
      </c>
      <c r="D68" s="38">
        <v>494</v>
      </c>
      <c r="E68" s="38">
        <v>496</v>
      </c>
      <c r="F68" s="38"/>
    </row>
    <row r="69" spans="2:6">
      <c r="B69" s="174" t="s">
        <v>136</v>
      </c>
      <c r="C69" s="41">
        <v>3746</v>
      </c>
      <c r="D69" s="42">
        <v>3833</v>
      </c>
      <c r="E69" s="42">
        <v>3780</v>
      </c>
      <c r="F69" s="42"/>
    </row>
    <row r="70" spans="2:6" ht="24">
      <c r="B70" s="173" t="s">
        <v>164</v>
      </c>
      <c r="C70" s="37">
        <v>1632</v>
      </c>
      <c r="D70" s="38">
        <v>1435</v>
      </c>
      <c r="E70" s="38">
        <v>1027</v>
      </c>
      <c r="F70" s="38"/>
    </row>
    <row r="71" spans="2:6">
      <c r="B71" s="147" t="s">
        <v>310</v>
      </c>
      <c r="C71" s="41">
        <v>5378</v>
      </c>
      <c r="D71" s="42">
        <v>5268</v>
      </c>
      <c r="E71" s="42">
        <v>4807</v>
      </c>
      <c r="F71" s="42"/>
    </row>
    <row r="72" spans="2:6">
      <c r="B72" s="155" t="s">
        <v>311</v>
      </c>
      <c r="C72" s="33">
        <v>61196</v>
      </c>
      <c r="D72" s="34">
        <v>59499</v>
      </c>
      <c r="E72" s="34">
        <v>59552</v>
      </c>
      <c r="F72" s="34"/>
    </row>
    <row r="73" spans="2:6">
      <c r="B73" s="156" t="s">
        <v>155</v>
      </c>
      <c r="C73" s="33">
        <v>9452</v>
      </c>
      <c r="D73" s="34">
        <v>9781</v>
      </c>
      <c r="E73" s="34">
        <v>10060</v>
      </c>
      <c r="F73" s="34"/>
    </row>
    <row r="74" spans="2:6">
      <c r="B74" s="176"/>
      <c r="C74" s="170"/>
      <c r="D74" s="177"/>
      <c r="E74" s="177"/>
      <c r="F74" s="177"/>
    </row>
    <row r="75" spans="2:6">
      <c r="B75" s="148" t="s">
        <v>18</v>
      </c>
      <c r="C75" s="89"/>
      <c r="D75" s="135"/>
      <c r="E75" s="135"/>
      <c r="F75" s="135"/>
    </row>
    <row r="76" spans="2:6" ht="24">
      <c r="B76" s="157" t="s">
        <v>166</v>
      </c>
      <c r="C76" s="109">
        <v>8.7999999999999995E-2</v>
      </c>
      <c r="D76" s="154">
        <v>8.8999999999999996E-2</v>
      </c>
      <c r="E76" s="154">
        <v>8.1000000000000003E-2</v>
      </c>
      <c r="F76" s="154">
        <v>8.0169827288327167E-2</v>
      </c>
    </row>
    <row r="77" spans="2:6">
      <c r="B77" s="176"/>
      <c r="C77" s="170"/>
      <c r="D77" s="177"/>
      <c r="E77" s="177"/>
      <c r="F77" s="177"/>
    </row>
    <row r="78" spans="2:6">
      <c r="B78" s="148" t="s">
        <v>167</v>
      </c>
      <c r="C78" s="90"/>
      <c r="D78" s="136"/>
      <c r="E78" s="136"/>
      <c r="F78" s="136"/>
    </row>
    <row r="79" spans="2:6">
      <c r="B79" s="155" t="s">
        <v>165</v>
      </c>
      <c r="C79" s="109">
        <v>0.39600000000000002</v>
      </c>
      <c r="D79" s="154">
        <v>0.39200000000000002</v>
      </c>
      <c r="E79" s="154">
        <v>0.376</v>
      </c>
      <c r="F79" s="154">
        <v>0.155</v>
      </c>
    </row>
    <row r="80" spans="2:6">
      <c r="E80" s="253"/>
    </row>
  </sheetData>
  <mergeCells count="5">
    <mergeCell ref="G10:H10"/>
    <mergeCell ref="C10:D10"/>
    <mergeCell ref="E10:F10"/>
    <mergeCell ref="C24:E24"/>
    <mergeCell ref="F24:G24"/>
  </mergeCells>
  <conditionalFormatting sqref="E5:E9 B6:C7 I30:I32 C30:G32 F34:G34 I34:I35 C5 B9:C9 C8">
    <cfRule type="expression" dxfId="232" priority="460" stopIfTrue="1">
      <formula>CelHeeftFormule</formula>
    </cfRule>
  </conditionalFormatting>
  <conditionalFormatting sqref="D5:D9">
    <cfRule type="expression" dxfId="231" priority="459" stopIfTrue="1">
      <formula>CelHeeftFormule</formula>
    </cfRule>
  </conditionalFormatting>
  <conditionalFormatting sqref="B43">
    <cfRule type="expression" dxfId="230" priority="352" stopIfTrue="1">
      <formula>CelHeeftFormule</formula>
    </cfRule>
  </conditionalFormatting>
  <conditionalFormatting sqref="C25">
    <cfRule type="expression" dxfId="229" priority="193" stopIfTrue="1">
      <formula>CelHeeftFormule</formula>
    </cfRule>
  </conditionalFormatting>
  <conditionalFormatting sqref="E36 E38">
    <cfRule type="expression" dxfId="228" priority="173" stopIfTrue="1">
      <formula>CelHeeftFormule</formula>
    </cfRule>
  </conditionalFormatting>
  <conditionalFormatting sqref="C34">
    <cfRule type="expression" dxfId="227" priority="178" stopIfTrue="1">
      <formula>CelHeeftFormule</formula>
    </cfRule>
  </conditionalFormatting>
  <conditionalFormatting sqref="E34">
    <cfRule type="expression" dxfId="226" priority="171" stopIfTrue="1">
      <formula>CelHeeftFormule</formula>
    </cfRule>
  </conditionalFormatting>
  <conditionalFormatting sqref="E37">
    <cfRule type="expression" dxfId="225" priority="168" stopIfTrue="1">
      <formula>CelHeeftFormule</formula>
    </cfRule>
  </conditionalFormatting>
  <conditionalFormatting sqref="I36:I38">
    <cfRule type="expression" dxfId="224" priority="166" stopIfTrue="1">
      <formula>CelHeeftFormule</formula>
    </cfRule>
  </conditionalFormatting>
  <conditionalFormatting sqref="C36">
    <cfRule type="expression" dxfId="223" priority="162" stopIfTrue="1">
      <formula>CelHeeftFormule</formula>
    </cfRule>
  </conditionalFormatting>
  <conditionalFormatting sqref="I26">
    <cfRule type="expression" dxfId="222" priority="167" stopIfTrue="1">
      <formula>CelHeeftFormule</formula>
    </cfRule>
  </conditionalFormatting>
  <conditionalFormatting sqref="C37">
    <cfRule type="expression" dxfId="221" priority="161" stopIfTrue="1">
      <formula>CelHeeftFormule</formula>
    </cfRule>
  </conditionalFormatting>
  <conditionalFormatting sqref="C38">
    <cfRule type="expression" dxfId="220" priority="160" stopIfTrue="1">
      <formula>CelHeeftFormule</formula>
    </cfRule>
  </conditionalFormatting>
  <conditionalFormatting sqref="C39">
    <cfRule type="expression" dxfId="219" priority="158" stopIfTrue="1">
      <formula>CelHeeftFormule</formula>
    </cfRule>
  </conditionalFormatting>
  <conditionalFormatting sqref="F39">
    <cfRule type="expression" dxfId="218" priority="157" stopIfTrue="1">
      <formula>CelHeeftFormule</formula>
    </cfRule>
  </conditionalFormatting>
  <conditionalFormatting sqref="F36:F38">
    <cfRule type="expression" dxfId="217" priority="159" stopIfTrue="1">
      <formula>CelHeeftFormule</formula>
    </cfRule>
  </conditionalFormatting>
  <conditionalFormatting sqref="E39">
    <cfRule type="expression" dxfId="216" priority="155" stopIfTrue="1">
      <formula>CelHeeftFormule</formula>
    </cfRule>
  </conditionalFormatting>
  <conditionalFormatting sqref="I39">
    <cfRule type="expression" dxfId="215" priority="154" stopIfTrue="1">
      <formula>CelHeeftFormule</formula>
    </cfRule>
  </conditionalFormatting>
  <conditionalFormatting sqref="C40">
    <cfRule type="expression" dxfId="214" priority="152" stopIfTrue="1">
      <formula>CelHeeftFormule</formula>
    </cfRule>
  </conditionalFormatting>
  <conditionalFormatting sqref="F40">
    <cfRule type="expression" dxfId="213" priority="151" stopIfTrue="1">
      <formula>CelHeeftFormule</formula>
    </cfRule>
  </conditionalFormatting>
  <conditionalFormatting sqref="F41:F43">
    <cfRule type="expression" dxfId="212" priority="145" stopIfTrue="1">
      <formula>CelHeeftFormule</formula>
    </cfRule>
  </conditionalFormatting>
  <conditionalFormatting sqref="I41:I43">
    <cfRule type="expression" dxfId="211" priority="142" stopIfTrue="1">
      <formula>CelHeeftFormule</formula>
    </cfRule>
  </conditionalFormatting>
  <conditionalFormatting sqref="C45">
    <cfRule type="expression" dxfId="210" priority="140" stopIfTrue="1">
      <formula>CelHeeftFormule</formula>
    </cfRule>
  </conditionalFormatting>
  <conditionalFormatting sqref="E41:E43">
    <cfRule type="expression" dxfId="209" priority="143" stopIfTrue="1">
      <formula>CelHeeftFormule</formula>
    </cfRule>
  </conditionalFormatting>
  <conditionalFormatting sqref="C54">
    <cfRule type="expression" dxfId="208" priority="265" stopIfTrue="1">
      <formula>CelHeeftFormule</formula>
    </cfRule>
  </conditionalFormatting>
  <conditionalFormatting sqref="D27">
    <cfRule type="expression" dxfId="207" priority="84" stopIfTrue="1">
      <formula>CelHeeftFormule</formula>
    </cfRule>
  </conditionalFormatting>
  <conditionalFormatting sqref="D40">
    <cfRule type="expression" dxfId="206" priority="89" stopIfTrue="1">
      <formula>CelHeeftFormule</formula>
    </cfRule>
  </conditionalFormatting>
  <conditionalFormatting sqref="D36 D38">
    <cfRule type="expression" dxfId="205" priority="96" stopIfTrue="1">
      <formula>CelHeeftFormule</formula>
    </cfRule>
  </conditionalFormatting>
  <conditionalFormatting sqref="D34">
    <cfRule type="expression" dxfId="204" priority="94" stopIfTrue="1">
      <formula>CelHeeftFormule</formula>
    </cfRule>
  </conditionalFormatting>
  <conditionalFormatting sqref="D37">
    <cfRule type="expression" dxfId="203" priority="91" stopIfTrue="1">
      <formula>CelHeeftFormule</formula>
    </cfRule>
  </conditionalFormatting>
  <conditionalFormatting sqref="D39">
    <cfRule type="expression" dxfId="202" priority="90" stopIfTrue="1">
      <formula>CelHeeftFormule</formula>
    </cfRule>
  </conditionalFormatting>
  <conditionalFormatting sqref="D41:D43">
    <cfRule type="expression" dxfId="201" priority="88" stopIfTrue="1">
      <formula>CelHeeftFormule</formula>
    </cfRule>
  </conditionalFormatting>
  <conditionalFormatting sqref="D45">
    <cfRule type="expression" dxfId="200" priority="87" stopIfTrue="1">
      <formula>CelHeeftFormule</formula>
    </cfRule>
  </conditionalFormatting>
  <conditionalFormatting sqref="D46 D48">
    <cfRule type="expression" dxfId="199" priority="86" stopIfTrue="1">
      <formula>CelHeeftFormule</formula>
    </cfRule>
  </conditionalFormatting>
  <conditionalFormatting sqref="D44">
    <cfRule type="expression" dxfId="198" priority="85" stopIfTrue="1">
      <formula>CelHeeftFormule</formula>
    </cfRule>
  </conditionalFormatting>
  <conditionalFormatting sqref="F61:F62">
    <cfRule type="expression" dxfId="197" priority="82" stopIfTrue="1">
      <formula>CelHeeftFormule</formula>
    </cfRule>
  </conditionalFormatting>
  <conditionalFormatting sqref="C61">
    <cfRule type="expression" dxfId="196" priority="79" stopIfTrue="1">
      <formula>CelHeeftFormule</formula>
    </cfRule>
  </conditionalFormatting>
  <conditionalFormatting sqref="C57:C60">
    <cfRule type="expression" dxfId="195" priority="78" stopIfTrue="1">
      <formula>CelHeeftFormule</formula>
    </cfRule>
  </conditionalFormatting>
  <conditionalFormatting sqref="E61:E62">
    <cfRule type="expression" dxfId="194" priority="77" stopIfTrue="1">
      <formula>CelHeeftFormule</formula>
    </cfRule>
  </conditionalFormatting>
  <conditionalFormatting sqref="E57:E60">
    <cfRule type="expression" dxfId="193" priority="76" stopIfTrue="1">
      <formula>CelHeeftFormule</formula>
    </cfRule>
  </conditionalFormatting>
  <conditionalFormatting sqref="D61:D62">
    <cfRule type="expression" dxfId="192" priority="75" stopIfTrue="1">
      <formula>CelHeeftFormule</formula>
    </cfRule>
  </conditionalFormatting>
  <conditionalFormatting sqref="D57:D60">
    <cfRule type="expression" dxfId="191" priority="74" stopIfTrue="1">
      <formula>CelHeeftFormule</formula>
    </cfRule>
  </conditionalFormatting>
  <conditionalFormatting sqref="C25">
    <cfRule type="expression" dxfId="190" priority="198" stopIfTrue="1">
      <formula>CelHeeftFormule</formula>
    </cfRule>
  </conditionalFormatting>
  <conditionalFormatting sqref="E40">
    <cfRule type="expression" dxfId="189" priority="149" stopIfTrue="1">
      <formula>CelHeeftFormule</formula>
    </cfRule>
  </conditionalFormatting>
  <conditionalFormatting sqref="I40">
    <cfRule type="expression" dxfId="188" priority="148" stopIfTrue="1">
      <formula>CelHeeftFormule</formula>
    </cfRule>
  </conditionalFormatting>
  <conditionalFormatting sqref="C41:C43">
    <cfRule type="expression" dxfId="187" priority="146" stopIfTrue="1">
      <formula>CelHeeftFormule</formula>
    </cfRule>
  </conditionalFormatting>
  <conditionalFormatting sqref="F45">
    <cfRule type="expression" dxfId="186" priority="139" stopIfTrue="1">
      <formula>CelHeeftFormule</formula>
    </cfRule>
  </conditionalFormatting>
  <conditionalFormatting sqref="E45">
    <cfRule type="expression" dxfId="185" priority="137" stopIfTrue="1">
      <formula>CelHeeftFormule</formula>
    </cfRule>
  </conditionalFormatting>
  <conditionalFormatting sqref="I45">
    <cfRule type="expression" dxfId="184" priority="136" stopIfTrue="1">
      <formula>CelHeeftFormule</formula>
    </cfRule>
  </conditionalFormatting>
  <conditionalFormatting sqref="C46 C48">
    <cfRule type="expression" dxfId="183" priority="134" stopIfTrue="1">
      <formula>CelHeeftFormule</formula>
    </cfRule>
  </conditionalFormatting>
  <conditionalFormatting sqref="F46 F48">
    <cfRule type="expression" dxfId="182" priority="133" stopIfTrue="1">
      <formula>CelHeeftFormule</formula>
    </cfRule>
  </conditionalFormatting>
  <conditionalFormatting sqref="E46 E48">
    <cfRule type="expression" dxfId="181" priority="131" stopIfTrue="1">
      <formula>CelHeeftFormule</formula>
    </cfRule>
  </conditionalFormatting>
  <conditionalFormatting sqref="I48">
    <cfRule type="expression" dxfId="180" priority="130" stopIfTrue="1">
      <formula>CelHeeftFormule</formula>
    </cfRule>
  </conditionalFormatting>
  <conditionalFormatting sqref="I46">
    <cfRule type="expression" dxfId="179" priority="129" stopIfTrue="1">
      <formula>CelHeeftFormule</formula>
    </cfRule>
  </conditionalFormatting>
  <conditionalFormatting sqref="C44">
    <cfRule type="expression" dxfId="178" priority="127" stopIfTrue="1">
      <formula>CelHeeftFormule</formula>
    </cfRule>
  </conditionalFormatting>
  <conditionalFormatting sqref="F44">
    <cfRule type="expression" dxfId="177" priority="126" stopIfTrue="1">
      <formula>CelHeeftFormule</formula>
    </cfRule>
  </conditionalFormatting>
  <conditionalFormatting sqref="E44">
    <cfRule type="expression" dxfId="176" priority="124" stopIfTrue="1">
      <formula>CelHeeftFormule</formula>
    </cfRule>
  </conditionalFormatting>
  <conditionalFormatting sqref="I44">
    <cfRule type="expression" dxfId="175" priority="123" stopIfTrue="1">
      <formula>CelHeeftFormule</formula>
    </cfRule>
  </conditionalFormatting>
  <conditionalFormatting sqref="C27">
    <cfRule type="expression" dxfId="174" priority="121" stopIfTrue="1">
      <formula>CelHeeftFormule</formula>
    </cfRule>
  </conditionalFormatting>
  <conditionalFormatting sqref="F27">
    <cfRule type="expression" dxfId="173" priority="120" stopIfTrue="1">
      <formula>CelHeeftFormule</formula>
    </cfRule>
  </conditionalFormatting>
  <conditionalFormatting sqref="E27">
    <cfRule type="expression" dxfId="172" priority="118" stopIfTrue="1">
      <formula>CelHeeftFormule</formula>
    </cfRule>
  </conditionalFormatting>
  <conditionalFormatting sqref="I27">
    <cfRule type="expression" dxfId="171" priority="116" stopIfTrue="1">
      <formula>CelHeeftFormule</formula>
    </cfRule>
  </conditionalFormatting>
  <conditionalFormatting sqref="I47">
    <cfRule type="expression" dxfId="170" priority="111" stopIfTrue="1">
      <formula>CelHeeftFormule</formula>
    </cfRule>
  </conditionalFormatting>
  <conditionalFormatting sqref="G46 G48">
    <cfRule type="expression" dxfId="169" priority="101" stopIfTrue="1">
      <formula>CelHeeftFormule</formula>
    </cfRule>
  </conditionalFormatting>
  <conditionalFormatting sqref="G36:G38">
    <cfRule type="expression" dxfId="168" priority="107" stopIfTrue="1">
      <formula>CelHeeftFormule</formula>
    </cfRule>
  </conditionalFormatting>
  <conditionalFormatting sqref="G39">
    <cfRule type="expression" dxfId="167" priority="105" stopIfTrue="1">
      <formula>CelHeeftFormule</formula>
    </cfRule>
  </conditionalFormatting>
  <conditionalFormatting sqref="G40">
    <cfRule type="expression" dxfId="166" priority="104" stopIfTrue="1">
      <formula>CelHeeftFormule</formula>
    </cfRule>
  </conditionalFormatting>
  <conditionalFormatting sqref="G41:G43">
    <cfRule type="expression" dxfId="165" priority="103" stopIfTrue="1">
      <formula>CelHeeftFormule</formula>
    </cfRule>
  </conditionalFormatting>
  <conditionalFormatting sqref="G45">
    <cfRule type="expression" dxfId="164" priority="102" stopIfTrue="1">
      <formula>CelHeeftFormule</formula>
    </cfRule>
  </conditionalFormatting>
  <conditionalFormatting sqref="G44">
    <cfRule type="expression" dxfId="163" priority="100" stopIfTrue="1">
      <formula>CelHeeftFormule</formula>
    </cfRule>
  </conditionalFormatting>
  <conditionalFormatting sqref="G27">
    <cfRule type="expression" dxfId="162" priority="99" stopIfTrue="1">
      <formula>CelHeeftFormule</formula>
    </cfRule>
  </conditionalFormatting>
  <conditionalFormatting sqref="F57:F60">
    <cfRule type="expression" dxfId="161" priority="81" stopIfTrue="1">
      <formula>CelHeeftFormule</formula>
    </cfRule>
  </conditionalFormatting>
  <conditionalFormatting sqref="C62">
    <cfRule type="expression" dxfId="160" priority="80" stopIfTrue="1">
      <formula>CelHeeftFormule</formula>
    </cfRule>
  </conditionalFormatting>
  <conditionalFormatting sqref="F25">
    <cfRule type="expression" dxfId="159" priority="51" stopIfTrue="1">
      <formula>CelHeeftFormule</formula>
    </cfRule>
  </conditionalFormatting>
  <conditionalFormatting sqref="F25">
    <cfRule type="expression" dxfId="158" priority="52" stopIfTrue="1">
      <formula>CelHeeftFormule</formula>
    </cfRule>
  </conditionalFormatting>
  <conditionalFormatting sqref="B45">
    <cfRule type="expression" dxfId="157" priority="32" stopIfTrue="1">
      <formula>CelHeeftFormule</formula>
    </cfRule>
  </conditionalFormatting>
  <conditionalFormatting sqref="B5">
    <cfRule type="expression" dxfId="156" priority="49" stopIfTrue="1">
      <formula>CelHeeftFormule</formula>
    </cfRule>
  </conditionalFormatting>
  <conditionalFormatting sqref="B4">
    <cfRule type="expression" dxfId="155" priority="48" stopIfTrue="1">
      <formula>CelHeeftFormule</formula>
    </cfRule>
  </conditionalFormatting>
  <conditionalFormatting sqref="B8">
    <cfRule type="expression" dxfId="154" priority="47" stopIfTrue="1">
      <formula>CelHeeftFormule</formula>
    </cfRule>
  </conditionalFormatting>
  <conditionalFormatting sqref="B22">
    <cfRule type="expression" dxfId="153" priority="46" stopIfTrue="1">
      <formula>CelHeeftFormule</formula>
    </cfRule>
  </conditionalFormatting>
  <conditionalFormatting sqref="B25">
    <cfRule type="expression" dxfId="152" priority="45" stopIfTrue="1">
      <formula>CelHeeftFormule</formula>
    </cfRule>
  </conditionalFormatting>
  <conditionalFormatting sqref="B73">
    <cfRule type="expression" dxfId="151" priority="21" stopIfTrue="1">
      <formula>CelHeeftFormule</formula>
    </cfRule>
  </conditionalFormatting>
  <conditionalFormatting sqref="B40">
    <cfRule type="expression" dxfId="150" priority="36" stopIfTrue="1">
      <formula>CelHeeftFormule</formula>
    </cfRule>
  </conditionalFormatting>
  <conditionalFormatting sqref="B29">
    <cfRule type="expression" dxfId="149" priority="43" stopIfTrue="1">
      <formula>CelHeeftFormule</formula>
    </cfRule>
  </conditionalFormatting>
  <conditionalFormatting sqref="B28">
    <cfRule type="expression" dxfId="148" priority="42" stopIfTrue="1">
      <formula>CelHeeftFormule</formula>
    </cfRule>
  </conditionalFormatting>
  <conditionalFormatting sqref="B27">
    <cfRule type="expression" dxfId="147" priority="41" stopIfTrue="1">
      <formula>CelHeeftFormule</formula>
    </cfRule>
  </conditionalFormatting>
  <conditionalFormatting sqref="B30:B33">
    <cfRule type="expression" dxfId="146" priority="40" stopIfTrue="1">
      <formula>CelHeeftFormule</formula>
    </cfRule>
  </conditionalFormatting>
  <conditionalFormatting sqref="B34">
    <cfRule type="expression" dxfId="145" priority="39" stopIfTrue="1">
      <formula>CelHeeftFormule</formula>
    </cfRule>
  </conditionalFormatting>
  <conditionalFormatting sqref="B35">
    <cfRule type="expression" dxfId="144" priority="38" stopIfTrue="1">
      <formula>CelHeeftFormule</formula>
    </cfRule>
  </conditionalFormatting>
  <conditionalFormatting sqref="B36:B39">
    <cfRule type="expression" dxfId="143" priority="37" stopIfTrue="1">
      <formula>CelHeeftFormule</formula>
    </cfRule>
  </conditionalFormatting>
  <conditionalFormatting sqref="B41:B42">
    <cfRule type="expression" dxfId="142" priority="35" stopIfTrue="1">
      <formula>CelHeeftFormule</formula>
    </cfRule>
  </conditionalFormatting>
  <conditionalFormatting sqref="B49:B50">
    <cfRule type="expression" dxfId="141" priority="34" stopIfTrue="1">
      <formula>CelHeeftFormule</formula>
    </cfRule>
  </conditionalFormatting>
  <conditionalFormatting sqref="B51">
    <cfRule type="expression" dxfId="140" priority="33" stopIfTrue="1">
      <formula>CelHeeftFormule</formula>
    </cfRule>
  </conditionalFormatting>
  <conditionalFormatting sqref="B48 B46">
    <cfRule type="expression" dxfId="139" priority="31" stopIfTrue="1">
      <formula>CelHeeftFormule</formula>
    </cfRule>
  </conditionalFormatting>
  <conditionalFormatting sqref="B44">
    <cfRule type="expression" dxfId="138" priority="30" stopIfTrue="1">
      <formula>CelHeeftFormule</formula>
    </cfRule>
  </conditionalFormatting>
  <conditionalFormatting sqref="B54">
    <cfRule type="expression" dxfId="137" priority="28" stopIfTrue="1">
      <formula>CelHeeftFormule</formula>
    </cfRule>
  </conditionalFormatting>
  <conditionalFormatting sqref="B56 B59:B62">
    <cfRule type="expression" dxfId="136" priority="27" stopIfTrue="1">
      <formula>CelHeeftFormule</formula>
    </cfRule>
  </conditionalFormatting>
  <conditionalFormatting sqref="B55">
    <cfRule type="expression" dxfId="135" priority="26" stopIfTrue="1">
      <formula>CelHeeftFormule</formula>
    </cfRule>
  </conditionalFormatting>
  <conditionalFormatting sqref="B57">
    <cfRule type="expression" dxfId="134" priority="25" stopIfTrue="1">
      <formula>CelHeeftFormule</formula>
    </cfRule>
  </conditionalFormatting>
  <conditionalFormatting sqref="B58">
    <cfRule type="expression" dxfId="133" priority="24" stopIfTrue="1">
      <formula>CelHeeftFormule</formula>
    </cfRule>
  </conditionalFormatting>
  <conditionalFormatting sqref="B65">
    <cfRule type="expression" dxfId="132" priority="23" stopIfTrue="1">
      <formula>CelHeeftFormule</formula>
    </cfRule>
  </conditionalFormatting>
  <conditionalFormatting sqref="B68">
    <cfRule type="expression" dxfId="131" priority="22" stopIfTrue="1">
      <formula>CelHeeftFormule</formula>
    </cfRule>
  </conditionalFormatting>
  <conditionalFormatting sqref="D26">
    <cfRule type="expression" dxfId="130" priority="15" stopIfTrue="1">
      <formula>CelHeeftFormule</formula>
    </cfRule>
  </conditionalFormatting>
  <conditionalFormatting sqref="C26">
    <cfRule type="expression" dxfId="129" priority="20" stopIfTrue="1">
      <formula>CelHeeftFormule</formula>
    </cfRule>
  </conditionalFormatting>
  <conditionalFormatting sqref="F26">
    <cfRule type="expression" dxfId="128" priority="19" stopIfTrue="1">
      <formula>CelHeeftFormule</formula>
    </cfRule>
  </conditionalFormatting>
  <conditionalFormatting sqref="E26">
    <cfRule type="expression" dxfId="127" priority="18" stopIfTrue="1">
      <formula>CelHeeftFormule</formula>
    </cfRule>
  </conditionalFormatting>
  <conditionalFormatting sqref="G26">
    <cfRule type="expression" dxfId="126" priority="16" stopIfTrue="1">
      <formula>CelHeeftFormule</formula>
    </cfRule>
  </conditionalFormatting>
  <conditionalFormatting sqref="B26">
    <cfRule type="expression" dxfId="125" priority="14" stopIfTrue="1">
      <formula>CelHeeftFormule</formula>
    </cfRule>
  </conditionalFormatting>
  <conditionalFormatting sqref="B47">
    <cfRule type="expression" dxfId="124" priority="13" stopIfTrue="1">
      <formula>CelHeeftFormule</formula>
    </cfRule>
  </conditionalFormatting>
  <conditionalFormatting sqref="F67:F69">
    <cfRule type="expression" dxfId="123" priority="1" stopIfTrue="1">
      <formula>CelHeeftFormule</formula>
    </cfRule>
  </conditionalFormatting>
  <conditionalFormatting sqref="C70:E73 C75:C76">
    <cfRule type="expression" dxfId="122" priority="12" stopIfTrue="1">
      <formula>CelHeeftFormule</formula>
    </cfRule>
  </conditionalFormatting>
  <conditionalFormatting sqref="C68:C69">
    <cfRule type="expression" dxfId="121" priority="6" stopIfTrue="1">
      <formula>CelHeeftFormule</formula>
    </cfRule>
  </conditionalFormatting>
  <conditionalFormatting sqref="C67">
    <cfRule type="expression" dxfId="120" priority="7" stopIfTrue="1">
      <formula>CelHeeftFormule</formula>
    </cfRule>
  </conditionalFormatting>
  <conditionalFormatting sqref="C77">
    <cfRule type="expression" dxfId="119" priority="8" stopIfTrue="1">
      <formula>CelHeeftFormule</formula>
    </cfRule>
  </conditionalFormatting>
  <conditionalFormatting sqref="C70">
    <cfRule type="expression" dxfId="118" priority="11" stopIfTrue="1">
      <formula>CelHeeftFormule</formula>
    </cfRule>
  </conditionalFormatting>
  <conditionalFormatting sqref="C78:C79">
    <cfRule type="expression" dxfId="117" priority="10" stopIfTrue="1">
      <formula>CelHeeftFormule</formula>
    </cfRule>
  </conditionalFormatting>
  <conditionalFormatting sqref="C74">
    <cfRule type="expression" dxfId="116" priority="9" stopIfTrue="1">
      <formula>CelHeeftFormule</formula>
    </cfRule>
  </conditionalFormatting>
  <conditionalFormatting sqref="C68">
    <cfRule type="expression" dxfId="115" priority="5" stopIfTrue="1">
      <formula>CelHeeftFormule</formula>
    </cfRule>
  </conditionalFormatting>
  <conditionalFormatting sqref="E67:E69">
    <cfRule type="expression" dxfId="114" priority="4" stopIfTrue="1">
      <formula>CelHeeftFormule</formula>
    </cfRule>
  </conditionalFormatting>
  <conditionalFormatting sqref="D67:D69">
    <cfRule type="expression" dxfId="113" priority="3" stopIfTrue="1">
      <formula>CelHeeftFormule</formula>
    </cfRule>
  </conditionalFormatting>
  <conditionalFormatting sqref="F70:F73">
    <cfRule type="expression" dxfId="112" priority="2" stopIfTrue="1">
      <formula>CelHeeftFormule</formula>
    </cfRule>
  </conditionalFormatting>
  <hyperlinks>
    <hyperlink ref="B2" location="'Table of content'!A1" display="Back to table of content"/>
  </hyperlinks>
  <pageMargins left="0.7" right="0.7" top="0.75" bottom="0.75" header="0.3" footer="0.3"/>
  <pageSetup paperSize="9" scale="70" orientation="landscape" r:id="rId1"/>
  <rowBreaks count="2" manualBreakCount="2">
    <brk id="21" max="9" man="1"/>
    <brk id="53" max="9"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21"/>
  <sheetViews>
    <sheetView workbookViewId="0">
      <selection activeCell="G20" sqref="G20"/>
    </sheetView>
  </sheetViews>
  <sheetFormatPr defaultColWidth="9.140625" defaultRowHeight="12.75"/>
  <cols>
    <col min="1" max="1" width="2.85546875" style="1" customWidth="1"/>
    <col min="2" max="2" width="39.85546875" style="1" bestFit="1" customWidth="1"/>
    <col min="3" max="7" width="14.28515625" style="1" customWidth="1"/>
    <col min="8" max="8" width="14" style="1" bestFit="1" customWidth="1"/>
    <col min="9" max="16384" width="9.140625" style="1"/>
  </cols>
  <sheetData>
    <row r="2" spans="2:5" ht="21" customHeight="1">
      <c r="B2" s="270" t="s">
        <v>54</v>
      </c>
    </row>
    <row r="4" spans="2:5">
      <c r="B4" s="14" t="s">
        <v>168</v>
      </c>
    </row>
    <row r="5" spans="2:5" ht="15.75">
      <c r="B5" s="14" t="s">
        <v>169</v>
      </c>
      <c r="C5" s="4"/>
      <c r="D5" s="4"/>
      <c r="E5" s="4"/>
    </row>
    <row r="6" spans="2:5" ht="12.75" customHeight="1">
      <c r="B6" s="4"/>
      <c r="C6" s="4"/>
      <c r="D6" s="4"/>
      <c r="E6" s="4"/>
    </row>
    <row r="7" spans="2:5" ht="12.75" customHeight="1">
      <c r="B7" s="27"/>
      <c r="C7" s="185" t="s">
        <v>212</v>
      </c>
      <c r="D7" s="186" t="s">
        <v>26</v>
      </c>
      <c r="E7" s="186" t="s">
        <v>27</v>
      </c>
    </row>
    <row r="8" spans="2:5">
      <c r="B8" s="107" t="s">
        <v>13</v>
      </c>
      <c r="C8" s="187">
        <v>1.56</v>
      </c>
      <c r="D8" s="188">
        <v>1.77</v>
      </c>
      <c r="E8" s="188">
        <v>1.95</v>
      </c>
    </row>
    <row r="9" spans="2:5">
      <c r="B9" s="107" t="s">
        <v>15</v>
      </c>
      <c r="C9" s="187" t="s">
        <v>14</v>
      </c>
      <c r="D9" s="188" t="s">
        <v>14</v>
      </c>
      <c r="E9" s="188" t="s">
        <v>14</v>
      </c>
    </row>
    <row r="10" spans="2:5">
      <c r="B10" s="107" t="s">
        <v>16</v>
      </c>
      <c r="C10" s="187">
        <v>1.05</v>
      </c>
      <c r="D10" s="188">
        <v>1.07</v>
      </c>
      <c r="E10" s="188">
        <v>1.03</v>
      </c>
    </row>
    <row r="11" spans="2:5">
      <c r="B11" s="17" t="s">
        <v>170</v>
      </c>
      <c r="C11" s="19">
        <v>15343</v>
      </c>
      <c r="D11" s="20">
        <v>10751</v>
      </c>
      <c r="E11" s="20">
        <v>12058</v>
      </c>
    </row>
    <row r="12" spans="2:5">
      <c r="C12" s="3"/>
      <c r="D12" s="3"/>
      <c r="E12" s="3"/>
    </row>
    <row r="14" spans="2:5">
      <c r="B14" s="14" t="s">
        <v>171</v>
      </c>
    </row>
    <row r="15" spans="2:5">
      <c r="B15" s="116" t="s">
        <v>17</v>
      </c>
      <c r="C15" s="185" t="s">
        <v>212</v>
      </c>
      <c r="D15" s="186" t="s">
        <v>26</v>
      </c>
      <c r="E15" s="186" t="s">
        <v>27</v>
      </c>
    </row>
    <row r="16" spans="2:5">
      <c r="B16" s="189" t="s">
        <v>172</v>
      </c>
      <c r="C16" s="19">
        <v>4240</v>
      </c>
      <c r="D16" s="202">
        <v>3753</v>
      </c>
      <c r="E16" s="202">
        <v>3314</v>
      </c>
    </row>
    <row r="17" spans="2:5">
      <c r="B17" s="107" t="s">
        <v>173</v>
      </c>
      <c r="C17" s="19">
        <v>1046</v>
      </c>
      <c r="D17" s="202">
        <v>1759</v>
      </c>
      <c r="E17" s="202">
        <v>2563</v>
      </c>
    </row>
    <row r="18" spans="2:5">
      <c r="B18" s="107" t="s">
        <v>174</v>
      </c>
      <c r="C18" s="19">
        <v>819</v>
      </c>
      <c r="D18" s="202">
        <v>850</v>
      </c>
      <c r="E18" s="202">
        <v>805</v>
      </c>
    </row>
    <row r="19" spans="2:5">
      <c r="B19" s="107" t="s">
        <v>175</v>
      </c>
      <c r="C19" s="19">
        <v>426</v>
      </c>
      <c r="D19" s="202">
        <v>421</v>
      </c>
      <c r="E19" s="202">
        <v>377</v>
      </c>
    </row>
    <row r="20" spans="2:5" ht="13.5" thickBot="1">
      <c r="B20" s="123" t="s">
        <v>176</v>
      </c>
      <c r="C20" s="125">
        <v>8812</v>
      </c>
      <c r="D20" s="190">
        <v>3968</v>
      </c>
      <c r="E20" s="190">
        <v>4999</v>
      </c>
    </row>
    <row r="21" spans="2:5">
      <c r="B21" s="137" t="s">
        <v>177</v>
      </c>
      <c r="C21" s="94">
        <v>15343</v>
      </c>
      <c r="D21" s="191">
        <v>10751</v>
      </c>
      <c r="E21" s="191">
        <v>12058</v>
      </c>
    </row>
  </sheetData>
  <conditionalFormatting sqref="E5:E6 B6:C6 C5">
    <cfRule type="expression" dxfId="111" priority="145" stopIfTrue="1">
      <formula>CelHeeftFormule</formula>
    </cfRule>
  </conditionalFormatting>
  <conditionalFormatting sqref="D5:D6">
    <cfRule type="expression" dxfId="110" priority="144" stopIfTrue="1">
      <formula>CelHeeftFormule</formula>
    </cfRule>
  </conditionalFormatting>
  <conditionalFormatting sqref="B5">
    <cfRule type="expression" dxfId="109" priority="8" stopIfTrue="1">
      <formula>CelHeeftFormule</formula>
    </cfRule>
  </conditionalFormatting>
  <conditionalFormatting sqref="B4">
    <cfRule type="expression" dxfId="108" priority="7" stopIfTrue="1">
      <formula>CelHeeftFormule</formula>
    </cfRule>
  </conditionalFormatting>
  <conditionalFormatting sqref="B7">
    <cfRule type="expression" dxfId="107" priority="18" stopIfTrue="1">
      <formula>CelHeeftFormule</formula>
    </cfRule>
  </conditionalFormatting>
  <conditionalFormatting sqref="B11">
    <cfRule type="expression" dxfId="106" priority="6" stopIfTrue="1">
      <formula>CelHeeftFormule</formula>
    </cfRule>
  </conditionalFormatting>
  <conditionalFormatting sqref="B14">
    <cfRule type="expression" dxfId="105" priority="5" stopIfTrue="1">
      <formula>CelHeeftFormule</formula>
    </cfRule>
  </conditionalFormatting>
  <conditionalFormatting sqref="C11">
    <cfRule type="expression" dxfId="104" priority="4" stopIfTrue="1">
      <formula>CelHeeftFormule</formula>
    </cfRule>
  </conditionalFormatting>
  <conditionalFormatting sqref="E11">
    <cfRule type="expression" dxfId="103" priority="3" stopIfTrue="1">
      <formula>CelHeeftFormule</formula>
    </cfRule>
  </conditionalFormatting>
  <conditionalFormatting sqref="D11">
    <cfRule type="expression" dxfId="102" priority="2" stopIfTrue="1">
      <formula>CelHeeftFormule</formula>
    </cfRule>
  </conditionalFormatting>
  <conditionalFormatting sqref="C16:C21">
    <cfRule type="expression" dxfId="101" priority="1" stopIfTrue="1">
      <formula>CelHeeftFormule</formula>
    </cfRule>
  </conditionalFormatting>
  <hyperlinks>
    <hyperlink ref="B2" location="'Table of content'!A1" display="Back to table of content"/>
  </hyperlinks>
  <pageMargins left="0.7" right="0.7" top="0.75" bottom="0.75" header="0.3" footer="0.3"/>
  <pageSetup paperSize="9" scale="8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6"/>
  <sheetViews>
    <sheetView zoomScaleNormal="100" workbookViewId="0">
      <selection activeCell="J31" sqref="J31"/>
    </sheetView>
  </sheetViews>
  <sheetFormatPr defaultColWidth="9.140625" defaultRowHeight="12.75"/>
  <cols>
    <col min="1" max="1" width="2.85546875" style="1" customWidth="1"/>
    <col min="2" max="2" width="39.85546875" style="1" bestFit="1" customWidth="1"/>
    <col min="3" max="6" width="14.28515625" style="1" customWidth="1"/>
    <col min="7" max="7" width="14" style="1" bestFit="1" customWidth="1"/>
    <col min="8" max="16384" width="9.140625" style="1"/>
  </cols>
  <sheetData>
    <row r="2" spans="2:4" ht="21" customHeight="1">
      <c r="B2" s="270" t="s">
        <v>54</v>
      </c>
    </row>
    <row r="4" spans="2:4">
      <c r="B4" s="14" t="s">
        <v>318</v>
      </c>
    </row>
    <row r="5" spans="2:4" ht="15.75">
      <c r="B5" s="14" t="s">
        <v>178</v>
      </c>
      <c r="C5" s="4"/>
      <c r="D5" s="4"/>
    </row>
    <row r="6" spans="2:4" ht="12.75" customHeight="1">
      <c r="B6" s="4"/>
      <c r="C6" s="4"/>
      <c r="D6" s="4"/>
    </row>
    <row r="7" spans="2:4">
      <c r="B7" s="116" t="s">
        <v>179</v>
      </c>
      <c r="C7" s="192">
        <v>43281</v>
      </c>
      <c r="D7" s="193">
        <v>43100</v>
      </c>
    </row>
    <row r="8" spans="2:4">
      <c r="B8" s="55" t="s">
        <v>180</v>
      </c>
      <c r="C8" s="194"/>
      <c r="D8" s="85"/>
    </row>
    <row r="9" spans="2:4">
      <c r="B9" s="107" t="s">
        <v>181</v>
      </c>
      <c r="C9" s="195">
        <v>3114</v>
      </c>
      <c r="D9" s="196">
        <v>2180</v>
      </c>
    </row>
    <row r="10" spans="2:4">
      <c r="B10" s="107" t="s">
        <v>182</v>
      </c>
      <c r="C10" s="195">
        <v>898</v>
      </c>
      <c r="D10" s="196">
        <v>1075</v>
      </c>
    </row>
    <row r="11" spans="2:4">
      <c r="B11" s="107" t="s">
        <v>183</v>
      </c>
      <c r="C11" s="195">
        <v>5331</v>
      </c>
      <c r="D11" s="196">
        <v>5094</v>
      </c>
    </row>
    <row r="12" spans="2:4">
      <c r="B12" s="107" t="s">
        <v>184</v>
      </c>
      <c r="C12" s="195">
        <v>2373</v>
      </c>
      <c r="D12" s="196">
        <v>2643</v>
      </c>
    </row>
    <row r="13" spans="2:4">
      <c r="B13" s="107" t="s">
        <v>95</v>
      </c>
      <c r="C13" s="195">
        <v>50197</v>
      </c>
      <c r="D13" s="196">
        <v>49459</v>
      </c>
    </row>
    <row r="14" spans="2:4">
      <c r="B14" s="107" t="s">
        <v>313</v>
      </c>
      <c r="C14" s="195">
        <v>76</v>
      </c>
      <c r="D14" s="196">
        <v>81</v>
      </c>
    </row>
    <row r="15" spans="2:4">
      <c r="B15" s="107" t="s">
        <v>314</v>
      </c>
      <c r="C15" s="195">
        <v>214</v>
      </c>
      <c r="D15" s="196">
        <v>132</v>
      </c>
    </row>
    <row r="16" spans="2:4" ht="13.5" thickBot="1">
      <c r="B16" s="123" t="s">
        <v>185</v>
      </c>
      <c r="C16" s="197">
        <v>331</v>
      </c>
      <c r="D16" s="198">
        <v>228</v>
      </c>
    </row>
    <row r="17" spans="2:4">
      <c r="B17" s="137" t="s">
        <v>186</v>
      </c>
      <c r="C17" s="199">
        <v>62534</v>
      </c>
      <c r="D17" s="200">
        <v>60892</v>
      </c>
    </row>
    <row r="18" spans="2:4">
      <c r="B18" s="55" t="s">
        <v>187</v>
      </c>
      <c r="C18" s="93"/>
      <c r="D18" s="201"/>
    </row>
    <row r="19" spans="2:4">
      <c r="B19" s="107" t="s">
        <v>188</v>
      </c>
      <c r="C19" s="195">
        <v>37674</v>
      </c>
      <c r="D19" s="202">
        <v>36756</v>
      </c>
    </row>
    <row r="20" spans="2:4">
      <c r="B20" s="116" t="s">
        <v>189</v>
      </c>
      <c r="C20" s="203">
        <v>10835</v>
      </c>
      <c r="D20" s="204">
        <v>10306</v>
      </c>
    </row>
    <row r="21" spans="2:4">
      <c r="B21" s="55" t="s">
        <v>190</v>
      </c>
      <c r="C21" s="199">
        <v>48509</v>
      </c>
      <c r="D21" s="205">
        <v>47062</v>
      </c>
    </row>
    <row r="22" spans="2:4">
      <c r="B22" s="85"/>
      <c r="C22" s="206"/>
      <c r="D22" s="207"/>
    </row>
    <row r="23" spans="2:4">
      <c r="B23" s="107" t="s">
        <v>191</v>
      </c>
      <c r="C23" s="195">
        <v>2859</v>
      </c>
      <c r="D23" s="202">
        <v>2683</v>
      </c>
    </row>
    <row r="24" spans="2:4">
      <c r="B24" s="107" t="s">
        <v>192</v>
      </c>
      <c r="C24" s="195">
        <v>5378</v>
      </c>
      <c r="D24" s="202">
        <v>4920</v>
      </c>
    </row>
    <row r="25" spans="2:4">
      <c r="B25" s="107" t="s">
        <v>182</v>
      </c>
      <c r="C25" s="195">
        <v>1091</v>
      </c>
      <c r="D25" s="202">
        <v>1252</v>
      </c>
    </row>
    <row r="26" spans="2:4">
      <c r="B26" s="107" t="s">
        <v>315</v>
      </c>
      <c r="C26" s="195">
        <v>20</v>
      </c>
      <c r="D26" s="202">
        <v>45</v>
      </c>
    </row>
    <row r="27" spans="2:4">
      <c r="B27" s="107" t="s">
        <v>193</v>
      </c>
      <c r="C27" s="195">
        <v>598</v>
      </c>
      <c r="D27" s="202">
        <v>590</v>
      </c>
    </row>
    <row r="28" spans="2:4">
      <c r="B28" s="107" t="s">
        <v>316</v>
      </c>
      <c r="C28" s="195">
        <v>112</v>
      </c>
      <c r="D28" s="202">
        <v>125</v>
      </c>
    </row>
    <row r="29" spans="2:4">
      <c r="B29" s="116" t="s">
        <v>194</v>
      </c>
      <c r="C29" s="203">
        <v>511</v>
      </c>
      <c r="D29" s="204">
        <v>501</v>
      </c>
    </row>
    <row r="30" spans="2:4">
      <c r="B30" s="55" t="s">
        <v>317</v>
      </c>
      <c r="C30" s="199">
        <v>59078</v>
      </c>
      <c r="D30" s="205">
        <v>57178</v>
      </c>
    </row>
    <row r="31" spans="2:4">
      <c r="B31" s="85"/>
      <c r="C31" s="206"/>
      <c r="D31" s="207"/>
    </row>
    <row r="32" spans="2:4">
      <c r="B32" s="107" t="s">
        <v>195</v>
      </c>
      <c r="C32" s="195">
        <v>381</v>
      </c>
      <c r="D32" s="202">
        <v>381</v>
      </c>
    </row>
    <row r="33" spans="2:4">
      <c r="B33" s="107" t="s">
        <v>196</v>
      </c>
      <c r="C33" s="195">
        <v>2926</v>
      </c>
      <c r="D33" s="202">
        <v>3004</v>
      </c>
    </row>
    <row r="34" spans="2:4">
      <c r="B34" s="116" t="s">
        <v>197</v>
      </c>
      <c r="C34" s="203">
        <v>149</v>
      </c>
      <c r="D34" s="204">
        <v>329</v>
      </c>
    </row>
    <row r="35" spans="2:4" ht="13.5" thickBot="1">
      <c r="B35" s="208" t="s">
        <v>139</v>
      </c>
      <c r="C35" s="209">
        <v>3456</v>
      </c>
      <c r="D35" s="210">
        <v>3714</v>
      </c>
    </row>
    <row r="36" spans="2:4">
      <c r="B36" s="55" t="s">
        <v>199</v>
      </c>
      <c r="C36" s="199">
        <v>62534</v>
      </c>
      <c r="D36" s="205">
        <v>60892</v>
      </c>
    </row>
  </sheetData>
  <conditionalFormatting sqref="D5:D6 B6 C9:C15 D10:D15 C23:C28">
    <cfRule type="expression" dxfId="100" priority="43" stopIfTrue="1">
      <formula>CelHeeftFormule</formula>
    </cfRule>
  </conditionalFormatting>
  <conditionalFormatting sqref="C5:C6">
    <cfRule type="expression" dxfId="99" priority="42" stopIfTrue="1">
      <formula>CelHeeftFormule</formula>
    </cfRule>
  </conditionalFormatting>
  <conditionalFormatting sqref="D9">
    <cfRule type="expression" dxfId="98" priority="8" stopIfTrue="1">
      <formula>CelHeeftFormule</formula>
    </cfRule>
  </conditionalFormatting>
  <conditionalFormatting sqref="D16">
    <cfRule type="expression" dxfId="97" priority="6" stopIfTrue="1">
      <formula>CelHeeftFormule</formula>
    </cfRule>
  </conditionalFormatting>
  <conditionalFormatting sqref="C19:C20">
    <cfRule type="expression" dxfId="96" priority="19" stopIfTrue="1">
      <formula>CelHeeftFormule</formula>
    </cfRule>
  </conditionalFormatting>
  <conditionalFormatting sqref="C21">
    <cfRule type="expression" dxfId="95" priority="18" stopIfTrue="1">
      <formula>CelHeeftFormule</formula>
    </cfRule>
  </conditionalFormatting>
  <conditionalFormatting sqref="C30">
    <cfRule type="expression" dxfId="94" priority="17" stopIfTrue="1">
      <formula>CelHeeftFormule</formula>
    </cfRule>
  </conditionalFormatting>
  <conditionalFormatting sqref="C32:C35">
    <cfRule type="expression" dxfId="93" priority="16" stopIfTrue="1">
      <formula>CelHeeftFormule</formula>
    </cfRule>
  </conditionalFormatting>
  <conditionalFormatting sqref="C36">
    <cfRule type="expression" dxfId="92" priority="15" stopIfTrue="1">
      <formula>CelHeeftFormule</formula>
    </cfRule>
  </conditionalFormatting>
  <conditionalFormatting sqref="C17">
    <cfRule type="expression" dxfId="91" priority="20" stopIfTrue="1">
      <formula>CelHeeftFormule</formula>
    </cfRule>
  </conditionalFormatting>
  <conditionalFormatting sqref="D16">
    <cfRule type="expression" dxfId="90" priority="4" stopIfTrue="1">
      <formula>CelHeeftFormule</formula>
    </cfRule>
  </conditionalFormatting>
  <conditionalFormatting sqref="C16">
    <cfRule type="expression" dxfId="89" priority="5" stopIfTrue="1">
      <formula>CelHeeftFormule</formula>
    </cfRule>
  </conditionalFormatting>
  <conditionalFormatting sqref="C29">
    <cfRule type="expression" dxfId="88" priority="3" stopIfTrue="1">
      <formula>CelHeeftFormule</formula>
    </cfRule>
  </conditionalFormatting>
  <conditionalFormatting sqref="B5">
    <cfRule type="expression" dxfId="87" priority="2" stopIfTrue="1">
      <formula>CelHeeftFormule</formula>
    </cfRule>
  </conditionalFormatting>
  <conditionalFormatting sqref="B4">
    <cfRule type="expression" dxfId="86" priority="1" stopIfTrue="1">
      <formula>CelHeeftFormule</formula>
    </cfRule>
  </conditionalFormatting>
  <hyperlinks>
    <hyperlink ref="B2" location="'Table of content'!A1" display="Back to table of conten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Table of content</vt:lpstr>
      <vt:lpstr>1.1 Commer. Develop.</vt:lpstr>
      <vt:lpstr>2.1 P&amp;L accounts</vt:lpstr>
      <vt:lpstr>2.2 Income</vt:lpstr>
      <vt:lpstr>2.3 Expenses</vt:lpstr>
      <vt:lpstr>3.1 Credit risk</vt:lpstr>
      <vt:lpstr>3.2 Capital management</vt:lpstr>
      <vt:lpstr>3.3 Liquidity and funding</vt:lpstr>
      <vt:lpstr>4.1 Consolidated balance sheet</vt:lpstr>
      <vt:lpstr>4.2 Consolidated income stateme</vt:lpstr>
      <vt:lpstr>4.3 Con. statement of changes i</vt:lpstr>
      <vt:lpstr>4.4 Con. Cashflow</vt:lpstr>
      <vt:lpstr>Blad1</vt:lpstr>
      <vt:lpstr>'1.1 Commer. Develop.'!Afdrukbereik</vt:lpstr>
      <vt:lpstr>'2.1 P&amp;L accounts'!Afdrukbereik</vt:lpstr>
      <vt:lpstr>'2.2 Income'!Afdrukbereik</vt:lpstr>
      <vt:lpstr>'2.3 Expenses'!Afdrukbereik</vt:lpstr>
      <vt:lpstr>'3.1 Credit risk'!Afdrukbereik</vt:lpstr>
      <vt:lpstr>'3.2 Capital management'!Afdrukbereik</vt:lpstr>
      <vt:lpstr>'3.3 Liquidity and funding'!Afdrukbereik</vt:lpstr>
      <vt:lpstr>'4.1 Consolidated balance sheet'!Afdrukbereik</vt:lpstr>
      <vt:lpstr>'4.2 Consolidated income stateme'!Afdrukbereik</vt:lpstr>
      <vt:lpstr>'4.3 Con. statement of changes i'!Afdrukbereik</vt:lpstr>
      <vt:lpstr>'Table of content'!Afdrukbereik</vt:lpstr>
    </vt:vector>
  </TitlesOfParts>
  <Company>SRG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Elsman, L.B. (Leon)</dc:creator>
  <cp:lastModifiedBy>Alem, R.G.A.M. van (Renate)</cp:lastModifiedBy>
  <cp:lastPrinted>2017-08-18T07:58:44Z</cp:lastPrinted>
  <dcterms:created xsi:type="dcterms:W3CDTF">2017-02-15T07:34:32Z</dcterms:created>
  <dcterms:modified xsi:type="dcterms:W3CDTF">2018-08-22T13:55:45Z</dcterms:modified>
</cp:coreProperties>
</file>