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4-07 CBC\Website\"/>
    </mc:Choice>
  </mc:AlternateContent>
  <xr:revisionPtr revIDLastSave="0" documentId="8_{242C4DB6-CBF0-421A-AD04-480888EC1C7B}" xr6:coauthVersionLast="47" xr6:coauthVersionMax="47" xr10:uidLastSave="{00000000-0000-0000-0000-000000000000}"/>
  <bookViews>
    <workbookView xWindow="28680" yWindow="-135" windowWidth="29040" windowHeight="1764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C121" i="24"/>
  <c r="C117" i="24"/>
  <c r="C89" i="24"/>
  <c r="C82" i="24"/>
  <c r="F81" i="24" s="1"/>
  <c r="F79" i="24"/>
  <c r="D77" i="24"/>
  <c r="G76" i="24" s="1"/>
  <c r="C77" i="24"/>
  <c r="F76" i="24"/>
  <c r="G75" i="24"/>
  <c r="F75" i="24"/>
  <c r="F74" i="24"/>
  <c r="F73" i="24"/>
  <c r="G72" i="24"/>
  <c r="F72" i="24"/>
  <c r="G71" i="24"/>
  <c r="F71" i="24"/>
  <c r="F70" i="24"/>
  <c r="G69" i="24"/>
  <c r="F69" i="24"/>
  <c r="F68" i="24"/>
  <c r="F67" i="24"/>
  <c r="G66" i="24"/>
  <c r="F66" i="24"/>
  <c r="G65" i="24"/>
  <c r="F65" i="24"/>
  <c r="F64" i="24"/>
  <c r="G63" i="24"/>
  <c r="F63" i="24"/>
  <c r="F62" i="24"/>
  <c r="D46" i="24"/>
  <c r="C46" i="24"/>
  <c r="G45" i="24"/>
  <c r="G44" i="24"/>
  <c r="G43" i="24"/>
  <c r="G42" i="24"/>
  <c r="G41" i="24"/>
  <c r="F41" i="24"/>
  <c r="G40" i="24"/>
  <c r="G39" i="24"/>
  <c r="G38" i="24"/>
  <c r="G37" i="24"/>
  <c r="G36" i="24"/>
  <c r="G35" i="24"/>
  <c r="F35" i="24"/>
  <c r="G34" i="24"/>
  <c r="G33" i="24"/>
  <c r="G32" i="24"/>
  <c r="G31" i="24"/>
  <c r="D22" i="24"/>
  <c r="C22" i="24"/>
  <c r="G21" i="24"/>
  <c r="G16" i="24"/>
  <c r="G22" i="24" s="1"/>
  <c r="G11" i="24"/>
  <c r="G636" i="19"/>
  <c r="G635" i="19"/>
  <c r="D635" i="19"/>
  <c r="C635" i="19"/>
  <c r="G634" i="19"/>
  <c r="G633" i="19"/>
  <c r="G632" i="19"/>
  <c r="G631" i="19"/>
  <c r="G630" i="19"/>
  <c r="G629" i="19"/>
  <c r="G628" i="19"/>
  <c r="G627" i="19"/>
  <c r="G626" i="19"/>
  <c r="G625" i="19"/>
  <c r="G624" i="19"/>
  <c r="G623" i="19"/>
  <c r="G622" i="19"/>
  <c r="G621" i="19"/>
  <c r="D618" i="19"/>
  <c r="G617" i="19" s="1"/>
  <c r="C618" i="19"/>
  <c r="G615" i="19"/>
  <c r="F614" i="19"/>
  <c r="F618" i="19" s="1"/>
  <c r="D602" i="19"/>
  <c r="C602" i="19"/>
  <c r="F601" i="19" s="1"/>
  <c r="F599" i="19"/>
  <c r="G596" i="19"/>
  <c r="F596" i="19"/>
  <c r="F593" i="19"/>
  <c r="F590" i="19"/>
  <c r="D587" i="19"/>
  <c r="C587" i="19"/>
  <c r="F575" i="19" s="1"/>
  <c r="G586" i="19"/>
  <c r="G585" i="19"/>
  <c r="G584" i="19"/>
  <c r="G583" i="19"/>
  <c r="G582" i="19"/>
  <c r="G581" i="19"/>
  <c r="F581" i="19"/>
  <c r="G580" i="19"/>
  <c r="G579" i="19"/>
  <c r="G578" i="19"/>
  <c r="G577" i="19"/>
  <c r="G576" i="19"/>
  <c r="G575" i="19"/>
  <c r="G574" i="19"/>
  <c r="G573" i="19"/>
  <c r="G572" i="19"/>
  <c r="G571" i="19"/>
  <c r="G570" i="19"/>
  <c r="G569" i="19"/>
  <c r="G587" i="19" s="1"/>
  <c r="D564" i="19"/>
  <c r="G561" i="19" s="1"/>
  <c r="C564" i="19"/>
  <c r="F561" i="19" s="1"/>
  <c r="G563" i="19"/>
  <c r="F563" i="19"/>
  <c r="G562" i="19"/>
  <c r="F562" i="19"/>
  <c r="F560" i="19"/>
  <c r="G559" i="19"/>
  <c r="F559" i="19"/>
  <c r="G558" i="19"/>
  <c r="F558" i="19"/>
  <c r="G557" i="19"/>
  <c r="F557" i="19"/>
  <c r="G556" i="19"/>
  <c r="F556" i="19"/>
  <c r="F554" i="19"/>
  <c r="G553" i="19"/>
  <c r="F553" i="19"/>
  <c r="G552" i="19"/>
  <c r="F552" i="19"/>
  <c r="G551" i="19"/>
  <c r="F551" i="19"/>
  <c r="G550" i="19"/>
  <c r="F550" i="19"/>
  <c r="F548" i="19"/>
  <c r="G547" i="19"/>
  <c r="F547" i="19"/>
  <c r="G546" i="19"/>
  <c r="F546" i="19"/>
  <c r="D507" i="19"/>
  <c r="G506" i="19" s="1"/>
  <c r="C507" i="19"/>
  <c r="F506" i="19" s="1"/>
  <c r="F505" i="19"/>
  <c r="G504" i="19"/>
  <c r="G502" i="19"/>
  <c r="F502" i="19"/>
  <c r="G501" i="19"/>
  <c r="F501" i="19"/>
  <c r="F499" i="19"/>
  <c r="D485" i="19"/>
  <c r="G482" i="19" s="1"/>
  <c r="C485" i="19"/>
  <c r="F482" i="19" s="1"/>
  <c r="G484" i="19"/>
  <c r="F484" i="19"/>
  <c r="G483" i="19"/>
  <c r="F483" i="19"/>
  <c r="F481" i="19"/>
  <c r="G480" i="19"/>
  <c r="F480" i="19"/>
  <c r="G479" i="19"/>
  <c r="F479" i="19"/>
  <c r="G478" i="19"/>
  <c r="F478" i="19"/>
  <c r="G477" i="19"/>
  <c r="F477" i="19"/>
  <c r="D472" i="19"/>
  <c r="C472" i="19"/>
  <c r="G471" i="19"/>
  <c r="G470" i="19"/>
  <c r="G469" i="19"/>
  <c r="G468" i="19"/>
  <c r="G467" i="19"/>
  <c r="G466" i="19"/>
  <c r="F466" i="19"/>
  <c r="G465" i="19"/>
  <c r="G464" i="19"/>
  <c r="G463" i="19"/>
  <c r="G462" i="19"/>
  <c r="G461" i="19"/>
  <c r="G460" i="19"/>
  <c r="F460" i="19"/>
  <c r="G459" i="19"/>
  <c r="G458" i="19"/>
  <c r="G457" i="19"/>
  <c r="G456" i="19"/>
  <c r="G455" i="19"/>
  <c r="G454" i="19"/>
  <c r="F454" i="19"/>
  <c r="G453" i="19"/>
  <c r="G452" i="19"/>
  <c r="G451" i="19"/>
  <c r="G450" i="19"/>
  <c r="G449" i="19"/>
  <c r="G448" i="19"/>
  <c r="G404" i="19"/>
  <c r="G403" i="19"/>
  <c r="D403" i="19"/>
  <c r="C403" i="19"/>
  <c r="G402" i="19"/>
  <c r="G401" i="19"/>
  <c r="G400" i="19"/>
  <c r="G399" i="19"/>
  <c r="G398" i="19"/>
  <c r="G397" i="19"/>
  <c r="G396" i="19"/>
  <c r="G395" i="19"/>
  <c r="D392" i="19"/>
  <c r="G389" i="19" s="1"/>
  <c r="C392" i="19"/>
  <c r="F389" i="19" s="1"/>
  <c r="G391" i="19"/>
  <c r="F391" i="19"/>
  <c r="G390" i="19"/>
  <c r="F390" i="19"/>
  <c r="F388" i="19"/>
  <c r="F392" i="19" s="1"/>
  <c r="D385" i="19"/>
  <c r="G382" i="19" s="1"/>
  <c r="C385" i="19"/>
  <c r="F382" i="19" s="1"/>
  <c r="G384" i="19"/>
  <c r="F384" i="19"/>
  <c r="G383" i="19"/>
  <c r="F383" i="19"/>
  <c r="F381" i="19"/>
  <c r="G380" i="19"/>
  <c r="F380" i="19"/>
  <c r="G379" i="19"/>
  <c r="F379" i="19"/>
  <c r="G378" i="19"/>
  <c r="F378" i="19"/>
  <c r="F367" i="19"/>
  <c r="D366" i="19"/>
  <c r="C366" i="19"/>
  <c r="F360" i="19" s="1"/>
  <c r="G365" i="19"/>
  <c r="G364" i="19"/>
  <c r="G363" i="19"/>
  <c r="G362" i="19"/>
  <c r="G361" i="19"/>
  <c r="G360" i="19"/>
  <c r="G359" i="19"/>
  <c r="G358" i="19"/>
  <c r="G357" i="19"/>
  <c r="G356" i="19"/>
  <c r="G355" i="19"/>
  <c r="G354" i="19"/>
  <c r="G353" i="19"/>
  <c r="D349" i="19"/>
  <c r="G343" i="19" s="1"/>
  <c r="C349" i="19"/>
  <c r="F347" i="19" s="1"/>
  <c r="F348" i="19"/>
  <c r="F346" i="19"/>
  <c r="F343" i="19"/>
  <c r="F342" i="19"/>
  <c r="F340" i="19"/>
  <c r="G337" i="19"/>
  <c r="F337" i="19"/>
  <c r="F336" i="19"/>
  <c r="F334" i="19"/>
  <c r="G331" i="19"/>
  <c r="F331" i="19"/>
  <c r="D326" i="19"/>
  <c r="G325" i="19" s="1"/>
  <c r="C326" i="19"/>
  <c r="F325" i="19"/>
  <c r="G324" i="19"/>
  <c r="F324" i="19"/>
  <c r="G323" i="19"/>
  <c r="F323" i="19"/>
  <c r="G322" i="19"/>
  <c r="F322" i="19"/>
  <c r="G321" i="19"/>
  <c r="F321" i="19"/>
  <c r="G320" i="19"/>
  <c r="F320" i="19"/>
  <c r="F319" i="19"/>
  <c r="F326" i="19" s="1"/>
  <c r="G318" i="19"/>
  <c r="F318" i="19"/>
  <c r="G317" i="19"/>
  <c r="F317" i="19"/>
  <c r="G316" i="19"/>
  <c r="F316" i="19"/>
  <c r="G315" i="19"/>
  <c r="F315" i="19"/>
  <c r="G314" i="19"/>
  <c r="F314" i="19"/>
  <c r="F313" i="19"/>
  <c r="G312" i="19"/>
  <c r="F312" i="19"/>
  <c r="G311" i="19"/>
  <c r="F311" i="19"/>
  <c r="G310" i="19"/>
  <c r="F310" i="19"/>
  <c r="G309" i="19"/>
  <c r="F309" i="19"/>
  <c r="G308" i="19"/>
  <c r="F308" i="19"/>
  <c r="D273" i="19"/>
  <c r="G269" i="19" s="1"/>
  <c r="C273" i="19"/>
  <c r="F269" i="19" s="1"/>
  <c r="G271" i="19"/>
  <c r="F271" i="19"/>
  <c r="G270" i="19"/>
  <c r="F270" i="19"/>
  <c r="F268" i="19"/>
  <c r="G267" i="19"/>
  <c r="F267" i="19"/>
  <c r="G265" i="19"/>
  <c r="F265" i="19"/>
  <c r="D251" i="19"/>
  <c r="G250" i="19" s="1"/>
  <c r="C251" i="19"/>
  <c r="F250" i="19"/>
  <c r="G249" i="19"/>
  <c r="F249" i="19"/>
  <c r="G248" i="19"/>
  <c r="F248" i="19"/>
  <c r="G247" i="19"/>
  <c r="F247" i="19"/>
  <c r="G246" i="19"/>
  <c r="F246" i="19"/>
  <c r="G245" i="19"/>
  <c r="F245" i="19"/>
  <c r="F244" i="19"/>
  <c r="F251" i="19" s="1"/>
  <c r="G243" i="19"/>
  <c r="F243" i="19"/>
  <c r="D238" i="19"/>
  <c r="C238" i="19"/>
  <c r="F223" i="19" s="1"/>
  <c r="G220" i="19"/>
  <c r="F97" i="19"/>
  <c r="D97" i="19"/>
  <c r="C97" i="19"/>
  <c r="F93" i="19"/>
  <c r="D93" i="19"/>
  <c r="C93" i="19"/>
  <c r="F65" i="19"/>
  <c r="D65" i="19"/>
  <c r="C65" i="19"/>
  <c r="F37" i="19"/>
  <c r="F36" i="19"/>
  <c r="F34" i="19"/>
  <c r="F30" i="19"/>
  <c r="C29" i="19"/>
  <c r="F35" i="19" s="1"/>
  <c r="F26" i="19"/>
  <c r="D18" i="19"/>
  <c r="C18"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3" i="11"/>
  <c r="G181" i="11"/>
  <c r="D179" i="11"/>
  <c r="C179" i="11"/>
  <c r="F184" i="11" s="1"/>
  <c r="G178" i="11"/>
  <c r="G176" i="11"/>
  <c r="F174" i="11"/>
  <c r="G173" i="11"/>
  <c r="F173" i="11"/>
  <c r="G172" i="11"/>
  <c r="G163" i="11"/>
  <c r="F163" i="11"/>
  <c r="F161" i="11"/>
  <c r="G160" i="11"/>
  <c r="F160" i="11"/>
  <c r="G159" i="11"/>
  <c r="D157" i="11"/>
  <c r="G158" i="11" s="1"/>
  <c r="C157" i="11"/>
  <c r="F159" i="11" s="1"/>
  <c r="F156" i="11"/>
  <c r="G155" i="11"/>
  <c r="F155" i="11"/>
  <c r="G154" i="11"/>
  <c r="G152" i="11"/>
  <c r="F152" i="11"/>
  <c r="G151" i="11"/>
  <c r="F151" i="11"/>
  <c r="F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G120" i="11"/>
  <c r="F120" i="11"/>
  <c r="F144" i="11" s="1"/>
  <c r="C58" i="11"/>
  <c r="C54" i="11"/>
  <c r="C26" i="11"/>
  <c r="F159" i="10"/>
  <c r="F158" i="10"/>
  <c r="F157" i="10"/>
  <c r="F156" i="10"/>
  <c r="F155" i="10"/>
  <c r="F154" i="10"/>
  <c r="C152" i="10"/>
  <c r="F153" i="10" s="1"/>
  <c r="F151" i="10"/>
  <c r="F150" i="10"/>
  <c r="F149" i="10"/>
  <c r="F148" i="10"/>
  <c r="C81" i="10"/>
  <c r="C77" i="10"/>
  <c r="C49" i="10"/>
  <c r="C42" i="10"/>
  <c r="D37" i="10"/>
  <c r="G33" i="10" s="1"/>
  <c r="C37" i="10"/>
  <c r="F40" i="24" s="1"/>
  <c r="F36" i="10"/>
  <c r="G35" i="10"/>
  <c r="F35" i="10"/>
  <c r="G34" i="10"/>
  <c r="G32" i="10"/>
  <c r="F32" i="10"/>
  <c r="G31" i="10"/>
  <c r="F31" i="10"/>
  <c r="F30" i="10"/>
  <c r="G29" i="10"/>
  <c r="F29" i="10"/>
  <c r="G28" i="10"/>
  <c r="G26" i="10"/>
  <c r="F26" i="10"/>
  <c r="G25" i="10"/>
  <c r="F25" i="10"/>
  <c r="F24" i="10"/>
  <c r="G23" i="10"/>
  <c r="F23" i="10"/>
  <c r="G22" i="10"/>
  <c r="G622" i="9"/>
  <c r="G621" i="9"/>
  <c r="G620" i="9"/>
  <c r="G619" i="9"/>
  <c r="G618" i="9"/>
  <c r="G617" i="9"/>
  <c r="G616" i="9"/>
  <c r="G615" i="9"/>
  <c r="G614" i="9"/>
  <c r="G613" i="9"/>
  <c r="G612" i="9"/>
  <c r="G611" i="9"/>
  <c r="G610" i="9"/>
  <c r="G609" i="9"/>
  <c r="G608" i="9"/>
  <c r="G607" i="9"/>
  <c r="G606" i="9"/>
  <c r="G605" i="9"/>
  <c r="G604" i="9"/>
  <c r="D601" i="9"/>
  <c r="G600" i="9" s="1"/>
  <c r="C601" i="9"/>
  <c r="F599" i="9"/>
  <c r="G591" i="9"/>
  <c r="F591" i="9"/>
  <c r="D585" i="9"/>
  <c r="G584" i="9" s="1"/>
  <c r="C585" i="9"/>
  <c r="F584" i="9"/>
  <c r="F585" i="9" s="1"/>
  <c r="G583" i="9"/>
  <c r="F583" i="9"/>
  <c r="G582" i="9"/>
  <c r="F582" i="9"/>
  <c r="G581" i="9"/>
  <c r="F581" i="9"/>
  <c r="G580" i="9"/>
  <c r="F580" i="9"/>
  <c r="G579" i="9"/>
  <c r="F579" i="9"/>
  <c r="F578" i="9"/>
  <c r="G577" i="9"/>
  <c r="F577" i="9"/>
  <c r="G576" i="9"/>
  <c r="F576" i="9"/>
  <c r="G575" i="9"/>
  <c r="F575" i="9"/>
  <c r="G574" i="9"/>
  <c r="F574" i="9"/>
  <c r="G573" i="9"/>
  <c r="F573" i="9"/>
  <c r="F572" i="9"/>
  <c r="D567" i="9"/>
  <c r="G564" i="9" s="1"/>
  <c r="C567" i="9"/>
  <c r="F564" i="9" s="1"/>
  <c r="G566" i="9"/>
  <c r="F566" i="9"/>
  <c r="G565" i="9"/>
  <c r="F565" i="9"/>
  <c r="F563" i="9"/>
  <c r="G562" i="9"/>
  <c r="G561" i="9"/>
  <c r="F561" i="9"/>
  <c r="G560" i="9"/>
  <c r="F560" i="9"/>
  <c r="G559" i="9"/>
  <c r="F559" i="9"/>
  <c r="F557" i="9"/>
  <c r="G556" i="9"/>
  <c r="G555" i="9"/>
  <c r="F555" i="9"/>
  <c r="G554" i="9"/>
  <c r="F554" i="9"/>
  <c r="G553" i="9"/>
  <c r="F553" i="9"/>
  <c r="F551" i="9"/>
  <c r="G550" i="9"/>
  <c r="G549" i="9"/>
  <c r="F549" i="9"/>
  <c r="D544" i="9"/>
  <c r="G533" i="9" s="1"/>
  <c r="C544" i="9"/>
  <c r="F542" i="9" s="1"/>
  <c r="G539" i="9"/>
  <c r="G538" i="9"/>
  <c r="F538" i="9"/>
  <c r="F536" i="9"/>
  <c r="F533" i="9"/>
  <c r="G532" i="9"/>
  <c r="F532" i="9"/>
  <c r="G527" i="9"/>
  <c r="G526" i="9"/>
  <c r="G493" i="9"/>
  <c r="F492" i="9"/>
  <c r="G491" i="9"/>
  <c r="G490" i="9"/>
  <c r="G489" i="9"/>
  <c r="F489" i="9"/>
  <c r="G488" i="9"/>
  <c r="D487" i="9"/>
  <c r="G492" i="9" s="1"/>
  <c r="C487" i="9"/>
  <c r="F483" i="9" s="1"/>
  <c r="G486" i="9"/>
  <c r="G485" i="9"/>
  <c r="G484" i="9"/>
  <c r="F484" i="9"/>
  <c r="G483" i="9"/>
  <c r="G482" i="9"/>
  <c r="G481" i="9"/>
  <c r="F481" i="9"/>
  <c r="G480" i="9"/>
  <c r="G479" i="9"/>
  <c r="D465" i="9"/>
  <c r="C465" i="9"/>
  <c r="D452" i="9"/>
  <c r="G449" i="9" s="1"/>
  <c r="C452" i="9"/>
  <c r="G451" i="9"/>
  <c r="G450" i="9"/>
  <c r="G447" i="9"/>
  <c r="G446" i="9"/>
  <c r="G445" i="9"/>
  <c r="G444" i="9"/>
  <c r="F444" i="9"/>
  <c r="F442" i="9"/>
  <c r="G441" i="9"/>
  <c r="G440" i="9"/>
  <c r="G439" i="9"/>
  <c r="G438" i="9"/>
  <c r="G435" i="9"/>
  <c r="G434" i="9"/>
  <c r="F434" i="9"/>
  <c r="G433" i="9"/>
  <c r="G432" i="9"/>
  <c r="G429" i="9"/>
  <c r="G428" i="9"/>
  <c r="G393" i="9"/>
  <c r="G392" i="9"/>
  <c r="G391" i="9"/>
  <c r="G390" i="9"/>
  <c r="G389" i="9"/>
  <c r="G388" i="9"/>
  <c r="G387" i="9"/>
  <c r="G386" i="9"/>
  <c r="G385" i="9"/>
  <c r="G384" i="9"/>
  <c r="G383" i="9"/>
  <c r="G382" i="9"/>
  <c r="G381" i="9"/>
  <c r="G380" i="9"/>
  <c r="G379" i="9"/>
  <c r="G378" i="9"/>
  <c r="G377" i="9"/>
  <c r="G376" i="9"/>
  <c r="G375" i="9"/>
  <c r="D372" i="9"/>
  <c r="G368" i="9" s="1"/>
  <c r="C372" i="9"/>
  <c r="G371" i="9"/>
  <c r="F371" i="9"/>
  <c r="G370" i="9"/>
  <c r="F370" i="9"/>
  <c r="G369" i="9"/>
  <c r="G372" i="9" s="1"/>
  <c r="G365" i="9"/>
  <c r="D365" i="9"/>
  <c r="G361" i="9" s="1"/>
  <c r="C365" i="9"/>
  <c r="F364" i="9" s="1"/>
  <c r="G364" i="9"/>
  <c r="G363" i="9"/>
  <c r="F363" i="9"/>
  <c r="G362" i="9"/>
  <c r="G360" i="9"/>
  <c r="F360" i="9"/>
  <c r="G359" i="9"/>
  <c r="F359" i="9"/>
  <c r="G358" i="9"/>
  <c r="F358" i="9"/>
  <c r="D346" i="9"/>
  <c r="C346" i="9"/>
  <c r="F345" i="9" s="1"/>
  <c r="G344" i="9"/>
  <c r="F344" i="9"/>
  <c r="F343" i="9"/>
  <c r="G342" i="9"/>
  <c r="F342" i="9"/>
  <c r="G341" i="9"/>
  <c r="F341" i="9"/>
  <c r="G340" i="9"/>
  <c r="F340" i="9"/>
  <c r="G338" i="9"/>
  <c r="F338" i="9"/>
  <c r="F337" i="9"/>
  <c r="G336" i="9"/>
  <c r="F336" i="9"/>
  <c r="G335" i="9"/>
  <c r="F335" i="9"/>
  <c r="G334" i="9"/>
  <c r="F334" i="9"/>
  <c r="D328" i="9"/>
  <c r="G327" i="9" s="1"/>
  <c r="C328" i="9"/>
  <c r="F320" i="9" s="1"/>
  <c r="G326" i="9"/>
  <c r="F326" i="9"/>
  <c r="G325" i="9"/>
  <c r="G323" i="9"/>
  <c r="F323" i="9"/>
  <c r="G322" i="9"/>
  <c r="G321" i="9"/>
  <c r="G320" i="9"/>
  <c r="G319" i="9"/>
  <c r="G317" i="9"/>
  <c r="F317" i="9"/>
  <c r="G316" i="9"/>
  <c r="F316" i="9"/>
  <c r="G315" i="9"/>
  <c r="F315" i="9"/>
  <c r="G313" i="9"/>
  <c r="G311" i="9"/>
  <c r="G310" i="9"/>
  <c r="F310" i="9"/>
  <c r="D305" i="9"/>
  <c r="C305" i="9"/>
  <c r="G304" i="9"/>
  <c r="G296" i="9"/>
  <c r="F296" i="9"/>
  <c r="G295" i="9"/>
  <c r="G288" i="9"/>
  <c r="F288" i="9"/>
  <c r="G255" i="9"/>
  <c r="F255" i="9"/>
  <c r="G253" i="9"/>
  <c r="F253" i="9"/>
  <c r="G252" i="9"/>
  <c r="F252" i="9"/>
  <c r="G251" i="9"/>
  <c r="F251" i="9"/>
  <c r="G250" i="9"/>
  <c r="F250" i="9"/>
  <c r="D249" i="9"/>
  <c r="G254" i="9" s="1"/>
  <c r="C249" i="9"/>
  <c r="F254" i="9" s="1"/>
  <c r="G248" i="9"/>
  <c r="F248" i="9"/>
  <c r="G247" i="9"/>
  <c r="F247" i="9"/>
  <c r="G246" i="9"/>
  <c r="F246" i="9"/>
  <c r="G245" i="9"/>
  <c r="F245" i="9"/>
  <c r="G244" i="9"/>
  <c r="F244" i="9"/>
  <c r="G243" i="9"/>
  <c r="F243" i="9"/>
  <c r="G242" i="9"/>
  <c r="F242" i="9"/>
  <c r="G241" i="9"/>
  <c r="G249" i="9" s="1"/>
  <c r="F241" i="9"/>
  <c r="G232" i="9"/>
  <c r="F232" i="9"/>
  <c r="G231" i="9"/>
  <c r="D227" i="9"/>
  <c r="G233" i="9" s="1"/>
  <c r="C227" i="9"/>
  <c r="F233" i="9" s="1"/>
  <c r="G224" i="9"/>
  <c r="F224" i="9"/>
  <c r="G223" i="9"/>
  <c r="D214" i="9"/>
  <c r="C214" i="9"/>
  <c r="G213" i="9"/>
  <c r="F213" i="9"/>
  <c r="G209" i="9"/>
  <c r="G208" i="9"/>
  <c r="G207" i="9"/>
  <c r="G206" i="9"/>
  <c r="F206" i="9"/>
  <c r="G205" i="9"/>
  <c r="G200" i="9"/>
  <c r="G199" i="9"/>
  <c r="G197" i="9"/>
  <c r="F197" i="9"/>
  <c r="G196" i="9"/>
  <c r="G195" i="9"/>
  <c r="G194" i="9"/>
  <c r="G193" i="9"/>
  <c r="G191" i="9"/>
  <c r="G190" i="9"/>
  <c r="F190" i="9"/>
  <c r="F181" i="9"/>
  <c r="D181" i="9"/>
  <c r="C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F44" i="9" s="1"/>
  <c r="D57" i="9"/>
  <c r="D44" i="9"/>
  <c r="C44" i="9"/>
  <c r="F36" i="9"/>
  <c r="D36" i="9"/>
  <c r="F28" i="9"/>
  <c r="D28" i="9"/>
  <c r="F26" i="9"/>
  <c r="C15" i="9"/>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F213" i="8"/>
  <c r="F212" i="8"/>
  <c r="F211" i="8"/>
  <c r="F209" i="8"/>
  <c r="C208" i="8"/>
  <c r="C207" i="8"/>
  <c r="F206" i="8"/>
  <c r="F205" i="8"/>
  <c r="F204" i="8"/>
  <c r="F203" i="8"/>
  <c r="F202" i="8"/>
  <c r="F201" i="8"/>
  <c r="F199" i="8"/>
  <c r="F198" i="8"/>
  <c r="F197" i="8"/>
  <c r="F196" i="8"/>
  <c r="F195" i="8"/>
  <c r="F194" i="8"/>
  <c r="F193" i="8"/>
  <c r="F207" i="8" s="1"/>
  <c r="F187" i="8"/>
  <c r="F186" i="8"/>
  <c r="F185" i="8"/>
  <c r="F184" i="8"/>
  <c r="F182" i="8"/>
  <c r="F181" i="8"/>
  <c r="F180" i="8"/>
  <c r="F179" i="8"/>
  <c r="C179" i="8"/>
  <c r="F183" i="8" s="1"/>
  <c r="F178" i="8"/>
  <c r="F177" i="8"/>
  <c r="F176" i="8"/>
  <c r="F175" i="8"/>
  <c r="F174" i="8"/>
  <c r="D167" i="8"/>
  <c r="G164" i="8" s="1"/>
  <c r="C167" i="8"/>
  <c r="F165" i="8" s="1"/>
  <c r="F166" i="8"/>
  <c r="F164" i="8"/>
  <c r="G162" i="8"/>
  <c r="G160" i="8"/>
  <c r="F160" i="8"/>
  <c r="F159" i="8"/>
  <c r="G158" i="8"/>
  <c r="F158" i="8"/>
  <c r="F157" i="8"/>
  <c r="D156" i="8"/>
  <c r="G157" i="8" s="1"/>
  <c r="C156" i="8"/>
  <c r="F161" i="8" s="1"/>
  <c r="G155" i="8"/>
  <c r="F155" i="8"/>
  <c r="F154" i="8"/>
  <c r="G153" i="8"/>
  <c r="F153" i="8"/>
  <c r="F152" i="8"/>
  <c r="G151" i="8"/>
  <c r="F151" i="8"/>
  <c r="G150" i="8"/>
  <c r="F150" i="8"/>
  <c r="G149" i="8"/>
  <c r="F149" i="8"/>
  <c r="F148" i="8"/>
  <c r="G147" i="8"/>
  <c r="F147" i="8"/>
  <c r="F146" i="8"/>
  <c r="G145" i="8"/>
  <c r="F145" i="8"/>
  <c r="G144" i="8"/>
  <c r="F144" i="8"/>
  <c r="G143" i="8"/>
  <c r="F143" i="8"/>
  <c r="F142" i="8"/>
  <c r="G141" i="8"/>
  <c r="F141" i="8"/>
  <c r="F140" i="8"/>
  <c r="G139" i="8"/>
  <c r="F139" i="8"/>
  <c r="G138" i="8"/>
  <c r="F138" i="8"/>
  <c r="F156" i="8" s="1"/>
  <c r="G136" i="8"/>
  <c r="F136" i="8"/>
  <c r="G135" i="8"/>
  <c r="F135" i="8"/>
  <c r="G134" i="8"/>
  <c r="F134" i="8"/>
  <c r="G133" i="8"/>
  <c r="F133" i="8"/>
  <c r="G132" i="8"/>
  <c r="F132" i="8"/>
  <c r="G131" i="8"/>
  <c r="F131" i="8"/>
  <c r="D130" i="8"/>
  <c r="G128" i="8" s="1"/>
  <c r="C130" i="8"/>
  <c r="F128" i="8" s="1"/>
  <c r="G129" i="8"/>
  <c r="F129" i="8"/>
  <c r="G127" i="8"/>
  <c r="G126" i="8"/>
  <c r="G125" i="8"/>
  <c r="G124" i="8"/>
  <c r="F124" i="8"/>
  <c r="G123" i="8"/>
  <c r="F123" i="8"/>
  <c r="G121" i="8"/>
  <c r="G120" i="8"/>
  <c r="G119" i="8"/>
  <c r="G118" i="8"/>
  <c r="F118" i="8"/>
  <c r="G117" i="8"/>
  <c r="F117" i="8"/>
  <c r="G115" i="8"/>
  <c r="G114" i="8"/>
  <c r="G113" i="8"/>
  <c r="G112" i="8"/>
  <c r="F112" i="8"/>
  <c r="F105" i="8"/>
  <c r="F104" i="8"/>
  <c r="F103" i="8"/>
  <c r="F102" i="8"/>
  <c r="F101" i="8"/>
  <c r="D101" i="8"/>
  <c r="D100" i="8"/>
  <c r="G104" i="8" s="1"/>
  <c r="C100" i="8"/>
  <c r="F99" i="8"/>
  <c r="F98" i="8"/>
  <c r="F97" i="8"/>
  <c r="F96" i="8"/>
  <c r="F95" i="8"/>
  <c r="F100" i="8" s="1"/>
  <c r="F94" i="8"/>
  <c r="F93" i="8"/>
  <c r="G82" i="8"/>
  <c r="G81" i="8"/>
  <c r="G80" i="8"/>
  <c r="G79" i="8"/>
  <c r="G78" i="8"/>
  <c r="D78" i="8"/>
  <c r="D77" i="8"/>
  <c r="C77" i="8"/>
  <c r="F73" i="8" s="1"/>
  <c r="G76" i="8"/>
  <c r="G75" i="8"/>
  <c r="G74" i="8"/>
  <c r="G73" i="8"/>
  <c r="G72" i="8"/>
  <c r="G71" i="8"/>
  <c r="G70" i="8"/>
  <c r="G77" i="8" s="1"/>
  <c r="F64" i="8"/>
  <c r="F62" i="8"/>
  <c r="F61" i="8"/>
  <c r="F60" i="8"/>
  <c r="C58" i="8"/>
  <c r="F59" i="8" s="1"/>
  <c r="F57" i="8"/>
  <c r="F55" i="8"/>
  <c r="F54" i="8"/>
  <c r="F53" i="8"/>
  <c r="C47" i="8"/>
  <c r="D45" i="8"/>
  <c r="D293" i="8"/>
  <c r="D291" i="8"/>
  <c r="F295" i="8"/>
  <c r="C307" i="8"/>
  <c r="D295" i="8"/>
  <c r="F293" i="8"/>
  <c r="C291" i="8"/>
  <c r="F307" i="8"/>
  <c r="C295" i="8"/>
  <c r="D307" i="8"/>
  <c r="G293" i="8"/>
  <c r="C293" i="8"/>
  <c r="F71" i="8" l="1"/>
  <c r="F70" i="8"/>
  <c r="F79" i="8"/>
  <c r="F72" i="8"/>
  <c r="F74" i="8"/>
  <c r="F81" i="8"/>
  <c r="F76" i="8"/>
  <c r="G165" i="8"/>
  <c r="G166" i="8"/>
  <c r="G167" i="8" s="1"/>
  <c r="F273" i="19"/>
  <c r="G105" i="8"/>
  <c r="F304" i="9"/>
  <c r="F298" i="9"/>
  <c r="F292" i="9"/>
  <c r="F303" i="9"/>
  <c r="F297" i="9"/>
  <c r="F291" i="9"/>
  <c r="F449" i="9"/>
  <c r="F443" i="9"/>
  <c r="F437" i="9"/>
  <c r="F431" i="9"/>
  <c r="F447" i="9"/>
  <c r="F441" i="9"/>
  <c r="F435" i="9"/>
  <c r="F429" i="9"/>
  <c r="G469" i="9"/>
  <c r="G464" i="9"/>
  <c r="G458" i="9"/>
  <c r="G468" i="9"/>
  <c r="G463" i="9"/>
  <c r="G457" i="9"/>
  <c r="G466" i="9"/>
  <c r="G461" i="9"/>
  <c r="G237" i="19"/>
  <c r="G231" i="19"/>
  <c r="G225" i="19"/>
  <c r="G219" i="19"/>
  <c r="G236" i="19"/>
  <c r="G230" i="19"/>
  <c r="G224" i="19"/>
  <c r="G218" i="19"/>
  <c r="G235" i="19"/>
  <c r="G229" i="19"/>
  <c r="G223" i="19"/>
  <c r="G217" i="19"/>
  <c r="G234" i="19"/>
  <c r="G228" i="19"/>
  <c r="G222" i="19"/>
  <c r="G216" i="19"/>
  <c r="G233" i="19"/>
  <c r="G227" i="19"/>
  <c r="G221" i="19"/>
  <c r="G215" i="19"/>
  <c r="G95" i="8"/>
  <c r="F17" i="22"/>
  <c r="F23" i="9"/>
  <c r="F12" i="9"/>
  <c r="F15" i="9" s="1"/>
  <c r="F17" i="19"/>
  <c r="F21" i="9"/>
  <c r="F16" i="19"/>
  <c r="F15" i="19"/>
  <c r="F18" i="19" s="1"/>
  <c r="G17" i="22"/>
  <c r="G17" i="19"/>
  <c r="G15" i="19"/>
  <c r="G18" i="19" s="1"/>
  <c r="F211" i="9"/>
  <c r="F205" i="9"/>
  <c r="F199" i="9"/>
  <c r="F193" i="9"/>
  <c r="F210" i="9"/>
  <c r="F204" i="9"/>
  <c r="F198" i="9"/>
  <c r="F192" i="9"/>
  <c r="F289" i="9"/>
  <c r="G303" i="9"/>
  <c r="G297" i="9"/>
  <c r="G291" i="9"/>
  <c r="G94" i="8"/>
  <c r="F469" i="9"/>
  <c r="F464" i="9"/>
  <c r="F458" i="9"/>
  <c r="F467" i="9"/>
  <c r="F462" i="9"/>
  <c r="F466" i="9"/>
  <c r="F236" i="19"/>
  <c r="F230" i="19"/>
  <c r="F224" i="19"/>
  <c r="F218" i="19"/>
  <c r="F234" i="19"/>
  <c r="F228" i="19"/>
  <c r="F222" i="19"/>
  <c r="F216" i="19"/>
  <c r="F233" i="19"/>
  <c r="F227" i="19"/>
  <c r="F221" i="19"/>
  <c r="F215" i="19"/>
  <c r="F63" i="8"/>
  <c r="F75" i="8"/>
  <c r="F80" i="8"/>
  <c r="G142" i="8"/>
  <c r="G148" i="8"/>
  <c r="G154" i="8"/>
  <c r="G159" i="8"/>
  <c r="F207" i="9"/>
  <c r="G210" i="9"/>
  <c r="G204" i="9"/>
  <c r="G198" i="9"/>
  <c r="G192" i="9"/>
  <c r="G214" i="9" s="1"/>
  <c r="G226" i="9"/>
  <c r="G289" i="9"/>
  <c r="G298" i="9"/>
  <c r="F445" i="9"/>
  <c r="F225" i="19"/>
  <c r="F385" i="19"/>
  <c r="F469" i="19"/>
  <c r="F463" i="19"/>
  <c r="F457" i="19"/>
  <c r="F451" i="19"/>
  <c r="F468" i="19"/>
  <c r="F462" i="19"/>
  <c r="F456" i="19"/>
  <c r="F450" i="19"/>
  <c r="F467" i="19"/>
  <c r="F461" i="19"/>
  <c r="F455" i="19"/>
  <c r="F449" i="19"/>
  <c r="F471" i="19"/>
  <c r="F465" i="19"/>
  <c r="F459" i="19"/>
  <c r="F453" i="19"/>
  <c r="F470" i="19"/>
  <c r="F464" i="19"/>
  <c r="F458" i="19"/>
  <c r="F452" i="19"/>
  <c r="G96" i="8"/>
  <c r="F113" i="8"/>
  <c r="F130" i="8" s="1"/>
  <c r="F119" i="8"/>
  <c r="F125" i="8"/>
  <c r="F16" i="9"/>
  <c r="F191" i="9"/>
  <c r="F214" i="9" s="1"/>
  <c r="F200" i="9"/>
  <c r="F231" i="9"/>
  <c r="F226" i="9"/>
  <c r="F220" i="9"/>
  <c r="F230" i="9"/>
  <c r="F225" i="9"/>
  <c r="F219" i="9"/>
  <c r="F290" i="9"/>
  <c r="F299" i="9"/>
  <c r="F436" i="9"/>
  <c r="F457" i="9"/>
  <c r="G467" i="9"/>
  <c r="F226" i="19"/>
  <c r="G101" i="8"/>
  <c r="F17" i="9"/>
  <c r="F208" i="9"/>
  <c r="G230" i="9"/>
  <c r="G225" i="9"/>
  <c r="G219" i="9"/>
  <c r="G227" i="9" s="1"/>
  <c r="F249" i="9"/>
  <c r="G290" i="9"/>
  <c r="G299" i="9"/>
  <c r="F428" i="9"/>
  <c r="F438" i="9"/>
  <c r="F446" i="9"/>
  <c r="F459" i="9"/>
  <c r="F468" i="9"/>
  <c r="G226" i="19"/>
  <c r="F485" i="19"/>
  <c r="G601" i="19"/>
  <c r="G595" i="19"/>
  <c r="G589" i="19"/>
  <c r="G602" i="19" s="1"/>
  <c r="G600" i="19"/>
  <c r="G594" i="19"/>
  <c r="G599" i="19"/>
  <c r="G593" i="19"/>
  <c r="G598" i="19"/>
  <c r="G592" i="19"/>
  <c r="G597" i="19"/>
  <c r="G591" i="19"/>
  <c r="G472" i="19"/>
  <c r="G97" i="8"/>
  <c r="F114" i="8"/>
  <c r="F120" i="8"/>
  <c r="F126" i="8"/>
  <c r="G161" i="8"/>
  <c r="F18" i="9"/>
  <c r="F201" i="9"/>
  <c r="G220" i="9"/>
  <c r="G292" i="9"/>
  <c r="F300" i="9"/>
  <c r="F327" i="9"/>
  <c r="F369" i="9"/>
  <c r="F368" i="9"/>
  <c r="F372" i="9" s="1"/>
  <c r="G459" i="9"/>
  <c r="F470" i="9"/>
  <c r="F229" i="19"/>
  <c r="F77" i="24"/>
  <c r="F56" i="8"/>
  <c r="F58" i="8" s="1"/>
  <c r="F82" i="8"/>
  <c r="G102" i="8"/>
  <c r="F162" i="8"/>
  <c r="F19" i="9"/>
  <c r="F194" i="9"/>
  <c r="G201" i="9"/>
  <c r="F209" i="9"/>
  <c r="F221" i="9"/>
  <c r="F293" i="9"/>
  <c r="G300" i="9"/>
  <c r="F311" i="9"/>
  <c r="F328" i="9" s="1"/>
  <c r="G345" i="9"/>
  <c r="G339" i="9"/>
  <c r="G333" i="9"/>
  <c r="G346" i="9" s="1"/>
  <c r="G343" i="9"/>
  <c r="G337" i="9"/>
  <c r="F439" i="9"/>
  <c r="F460" i="9"/>
  <c r="G470" i="9"/>
  <c r="F526" i="9"/>
  <c r="F539" i="9"/>
  <c r="F41" i="10"/>
  <c r="F40" i="10"/>
  <c r="F39" i="10"/>
  <c r="G182" i="11"/>
  <c r="G177" i="11"/>
  <c r="G171" i="11"/>
  <c r="G180" i="11"/>
  <c r="G175" i="11"/>
  <c r="G185" i="11"/>
  <c r="G174" i="11"/>
  <c r="F231" i="19"/>
  <c r="G98" i="8"/>
  <c r="F115" i="8"/>
  <c r="F121" i="8"/>
  <c r="F127" i="8"/>
  <c r="F20" i="9"/>
  <c r="F202" i="9"/>
  <c r="G221" i="9"/>
  <c r="F228" i="9"/>
  <c r="G293" i="9"/>
  <c r="F301" i="9"/>
  <c r="F325" i="9"/>
  <c r="F319" i="9"/>
  <c r="F313" i="9"/>
  <c r="F324" i="9"/>
  <c r="F318" i="9"/>
  <c r="F312" i="9"/>
  <c r="F430" i="9"/>
  <c r="F448" i="9"/>
  <c r="G460" i="9"/>
  <c r="F471" i="9"/>
  <c r="F214" i="19"/>
  <c r="F232" i="19"/>
  <c r="G367" i="19"/>
  <c r="G348" i="19"/>
  <c r="G342" i="19"/>
  <c r="G336" i="19"/>
  <c r="G347" i="19"/>
  <c r="G341" i="19"/>
  <c r="G335" i="19"/>
  <c r="G346" i="19"/>
  <c r="G340" i="19"/>
  <c r="G334" i="19"/>
  <c r="G349" i="19" s="1"/>
  <c r="G345" i="19"/>
  <c r="G339" i="19"/>
  <c r="G333" i="19"/>
  <c r="G344" i="19"/>
  <c r="G338" i="19"/>
  <c r="G332" i="19"/>
  <c r="F584" i="19"/>
  <c r="F578" i="19"/>
  <c r="F572" i="19"/>
  <c r="F583" i="19"/>
  <c r="F577" i="19"/>
  <c r="F571" i="19"/>
  <c r="F582" i="19"/>
  <c r="F576" i="19"/>
  <c r="F570" i="19"/>
  <c r="F586" i="19"/>
  <c r="F580" i="19"/>
  <c r="F574" i="19"/>
  <c r="F585" i="19"/>
  <c r="F579" i="19"/>
  <c r="F573" i="19"/>
  <c r="F220" i="19"/>
  <c r="F363" i="19"/>
  <c r="F357" i="19"/>
  <c r="F362" i="19"/>
  <c r="F356" i="19"/>
  <c r="F361" i="19"/>
  <c r="F355" i="19"/>
  <c r="F365" i="19"/>
  <c r="F359" i="19"/>
  <c r="F353" i="19"/>
  <c r="F364" i="19"/>
  <c r="F358" i="19"/>
  <c r="G103" i="8"/>
  <c r="F167" i="8"/>
  <c r="F22" i="9"/>
  <c r="F195" i="9"/>
  <c r="G202" i="9"/>
  <c r="G211" i="9"/>
  <c r="F222" i="9"/>
  <c r="G228" i="9"/>
  <c r="F294" i="9"/>
  <c r="G301" i="9"/>
  <c r="F321" i="9"/>
  <c r="G324" i="9"/>
  <c r="G318" i="9"/>
  <c r="G312" i="9"/>
  <c r="G328" i="9" s="1"/>
  <c r="F362" i="9"/>
  <c r="F365" i="9" s="1"/>
  <c r="F361" i="9"/>
  <c r="F432" i="9"/>
  <c r="F440" i="9"/>
  <c r="F450" i="9"/>
  <c r="F461" i="9"/>
  <c r="G471" i="9"/>
  <c r="F493" i="9"/>
  <c r="F482" i="9"/>
  <c r="F491" i="9"/>
  <c r="F486" i="9"/>
  <c r="F480" i="9"/>
  <c r="F490" i="9"/>
  <c r="F485" i="9"/>
  <c r="F479" i="9"/>
  <c r="F527" i="9"/>
  <c r="F600" i="9"/>
  <c r="F598" i="9"/>
  <c r="F597" i="9"/>
  <c r="G214" i="19"/>
  <c r="G232" i="19"/>
  <c r="G366" i="19"/>
  <c r="G564" i="19"/>
  <c r="G46" i="24"/>
  <c r="G93" i="8"/>
  <c r="G99" i="8"/>
  <c r="F116" i="8"/>
  <c r="F122" i="8"/>
  <c r="F24" i="9"/>
  <c r="F203" i="9"/>
  <c r="F212" i="9"/>
  <c r="G222" i="9"/>
  <c r="F229" i="9"/>
  <c r="F287" i="9"/>
  <c r="G294" i="9"/>
  <c r="F302" i="9"/>
  <c r="F314" i="9"/>
  <c r="G462" i="9"/>
  <c r="G487" i="9"/>
  <c r="F543" i="9"/>
  <c r="F537" i="9"/>
  <c r="F531" i="9"/>
  <c r="F541" i="9"/>
  <c r="F535" i="9"/>
  <c r="F529" i="9"/>
  <c r="F540" i="9"/>
  <c r="F534" i="9"/>
  <c r="F528" i="9"/>
  <c r="F217" i="19"/>
  <c r="F235" i="19"/>
  <c r="F354" i="19"/>
  <c r="F191" i="24"/>
  <c r="F190" i="24"/>
  <c r="F189" i="24"/>
  <c r="F199" i="24"/>
  <c r="F188" i="24"/>
  <c r="F198" i="24"/>
  <c r="F197" i="24"/>
  <c r="F195" i="24"/>
  <c r="F194" i="24"/>
  <c r="F193" i="24"/>
  <c r="G116" i="8"/>
  <c r="G130" i="8" s="1"/>
  <c r="G122" i="8"/>
  <c r="G140" i="8"/>
  <c r="G156" i="8" s="1"/>
  <c r="G146" i="8"/>
  <c r="G152" i="8"/>
  <c r="F210" i="8"/>
  <c r="F200" i="8"/>
  <c r="F208" i="8" s="1"/>
  <c r="F25" i="9"/>
  <c r="F196" i="9"/>
  <c r="G203" i="9"/>
  <c r="G212" i="9"/>
  <c r="F223" i="9"/>
  <c r="G229" i="9"/>
  <c r="G287" i="9"/>
  <c r="F295" i="9"/>
  <c r="G302" i="9"/>
  <c r="G314" i="9"/>
  <c r="F322" i="9"/>
  <c r="F433" i="9"/>
  <c r="F451" i="9"/>
  <c r="F463" i="9"/>
  <c r="F488" i="9"/>
  <c r="F530" i="9"/>
  <c r="G543" i="9"/>
  <c r="G537" i="9"/>
  <c r="G531" i="9"/>
  <c r="G542" i="9"/>
  <c r="G536" i="9"/>
  <c r="G530" i="9"/>
  <c r="G541" i="9"/>
  <c r="G535" i="9"/>
  <c r="G529" i="9"/>
  <c r="G540" i="9"/>
  <c r="G534" i="9"/>
  <c r="G528" i="9"/>
  <c r="F152" i="10"/>
  <c r="G184" i="11"/>
  <c r="F219" i="19"/>
  <c r="F237" i="19"/>
  <c r="F448" i="19"/>
  <c r="F569" i="19"/>
  <c r="G590" i="19"/>
  <c r="F196" i="24"/>
  <c r="G24" i="10"/>
  <c r="G37" i="10" s="1"/>
  <c r="G30" i="10"/>
  <c r="G36" i="10"/>
  <c r="G150" i="11"/>
  <c r="G157" i="11" s="1"/>
  <c r="G156" i="11"/>
  <c r="G161" i="11"/>
  <c r="F27" i="19"/>
  <c r="F38" i="19"/>
  <c r="F266" i="19"/>
  <c r="F272" i="19"/>
  <c r="F332" i="19"/>
  <c r="F349" i="19" s="1"/>
  <c r="F338" i="19"/>
  <c r="F344" i="19"/>
  <c r="F503" i="19"/>
  <c r="F591" i="19"/>
  <c r="F597" i="19"/>
  <c r="G67" i="24"/>
  <c r="G73" i="24"/>
  <c r="F80" i="24"/>
  <c r="F82" i="24" s="1"/>
  <c r="G597" i="9"/>
  <c r="F162" i="11"/>
  <c r="F175" i="11"/>
  <c r="F180" i="11"/>
  <c r="F28" i="19"/>
  <c r="F29" i="19" s="1"/>
  <c r="G266" i="19"/>
  <c r="G273" i="19" s="1"/>
  <c r="G272" i="19"/>
  <c r="G503" i="19"/>
  <c r="F36" i="24"/>
  <c r="F42" i="24"/>
  <c r="F550" i="9"/>
  <c r="F567" i="9" s="1"/>
  <c r="F556" i="9"/>
  <c r="F562" i="9"/>
  <c r="G162" i="11"/>
  <c r="F333" i="19"/>
  <c r="F339" i="19"/>
  <c r="F345" i="19"/>
  <c r="F504" i="19"/>
  <c r="F592" i="19"/>
  <c r="F598" i="19"/>
  <c r="G62" i="24"/>
  <c r="G68" i="24"/>
  <c r="G74" i="24"/>
  <c r="G598" i="9"/>
  <c r="F176" i="11"/>
  <c r="F181" i="11"/>
  <c r="G614" i="19"/>
  <c r="F31" i="24"/>
  <c r="F37" i="24"/>
  <c r="F43" i="24"/>
  <c r="F333" i="9"/>
  <c r="F339" i="9"/>
  <c r="G430" i="9"/>
  <c r="G452" i="9" s="1"/>
  <c r="G436" i="9"/>
  <c r="G442" i="9"/>
  <c r="G448" i="9"/>
  <c r="G551" i="9"/>
  <c r="G567" i="9" s="1"/>
  <c r="G557" i="9"/>
  <c r="G563" i="9"/>
  <c r="G572" i="9"/>
  <c r="G585" i="9" s="1"/>
  <c r="G578" i="9"/>
  <c r="G599" i="9"/>
  <c r="F27" i="10"/>
  <c r="F33" i="10"/>
  <c r="F153" i="11"/>
  <c r="F157" i="11" s="1"/>
  <c r="F158" i="11"/>
  <c r="F171" i="11"/>
  <c r="F177" i="11"/>
  <c r="F182" i="11"/>
  <c r="F31" i="19"/>
  <c r="G244" i="19"/>
  <c r="G251" i="19" s="1"/>
  <c r="G268" i="19"/>
  <c r="G313" i="19"/>
  <c r="G319" i="19"/>
  <c r="G326" i="19" s="1"/>
  <c r="G381" i="19"/>
  <c r="G385" i="19" s="1"/>
  <c r="G388" i="19"/>
  <c r="G392" i="19" s="1"/>
  <c r="G481" i="19"/>
  <c r="G485" i="19" s="1"/>
  <c r="G499" i="19"/>
  <c r="G505" i="19"/>
  <c r="G548" i="19"/>
  <c r="G554" i="19"/>
  <c r="G560" i="19"/>
  <c r="G616" i="19"/>
  <c r="F11" i="24"/>
  <c r="F32" i="24"/>
  <c r="F38" i="24"/>
  <c r="F44" i="24"/>
  <c r="F552" i="9"/>
  <c r="F558" i="9"/>
  <c r="G27" i="10"/>
  <c r="G153" i="11"/>
  <c r="F32" i="19"/>
  <c r="F335" i="19"/>
  <c r="F341" i="19"/>
  <c r="F500" i="19"/>
  <c r="F507" i="19" s="1"/>
  <c r="F549" i="19"/>
  <c r="F564" i="19" s="1"/>
  <c r="F555" i="19"/>
  <c r="F594" i="19"/>
  <c r="F600" i="19"/>
  <c r="G64" i="24"/>
  <c r="G70" i="24"/>
  <c r="G431" i="9"/>
  <c r="G437" i="9"/>
  <c r="G443" i="9"/>
  <c r="G552" i="9"/>
  <c r="G558" i="9"/>
  <c r="F22" i="10"/>
  <c r="F28" i="10"/>
  <c r="F34" i="10"/>
  <c r="F154" i="11"/>
  <c r="F172" i="11"/>
  <c r="F178" i="11"/>
  <c r="F183" i="11"/>
  <c r="F33" i="19"/>
  <c r="G500" i="19"/>
  <c r="G549" i="19"/>
  <c r="G555" i="19"/>
  <c r="F16" i="24"/>
  <c r="F33" i="24"/>
  <c r="F39" i="24"/>
  <c r="F45" i="24"/>
  <c r="F589" i="19"/>
  <c r="F595" i="19"/>
  <c r="F21" i="24"/>
  <c r="F34" i="24"/>
  <c r="F77" i="8" l="1"/>
  <c r="F465" i="9"/>
  <c r="F192" i="24"/>
  <c r="G238" i="19"/>
  <c r="F366" i="19"/>
  <c r="F601" i="9"/>
  <c r="G179" i="11"/>
  <c r="F227" i="9"/>
  <c r="F238" i="19"/>
  <c r="F37" i="10"/>
  <c r="G618" i="19"/>
  <c r="F587" i="19"/>
  <c r="F472" i="19"/>
  <c r="G465" i="9"/>
  <c r="F602" i="19"/>
  <c r="F22" i="24"/>
  <c r="G601" i="9"/>
  <c r="F42" i="10"/>
  <c r="F305" i="9"/>
  <c r="F46" i="24"/>
  <c r="G305" i="9"/>
  <c r="F487" i="9"/>
  <c r="F346" i="9"/>
  <c r="F179" i="11"/>
  <c r="G100" i="8"/>
  <c r="F452" i="9"/>
  <c r="G507" i="19"/>
  <c r="G77" i="24"/>
  <c r="G544" i="9"/>
  <c r="F5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<sst xmlns="http://schemas.openxmlformats.org/spreadsheetml/2006/main" count="4746" uniqueCount="3084">
  <si>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</si>
  <si>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</si>
  <si>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</si>
  <si>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</si>
  <si>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</si>
  <si>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</si>
  <si>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</si>
  <si>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</si>
  <si>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</si>
  <si>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</si>
  <si>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</si>
  <si>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</si>
  <si>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</si>
  <si>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</si>
  <si>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</si>
  <si>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</si>
  <si>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</si>
  <si>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</si>
  <si>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</si>
  <si>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</si>
  <si>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</si>
  <si>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</si>
  <si>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</si>
  <si>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</si>
  <si>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</si>
  <si>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</si>
  <si>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</si>
  <si>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</si>
  <si>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</si>
  <si>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</si>
  <si>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</si>
  <si>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</si>
  <si>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</si>
  <si>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</si>
  <si>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</si>
  <si>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</si>
  <si>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</si>
  <si>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</si>
  <si>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</si>
  <si>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</si>
  <si>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</si>
  <si>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</si>
  <si>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</si>
  <si>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</si>
  <si>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</si>
  <si>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</si>
  <si>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</si>
  <si>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</si>
  <si>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</si>
  <si>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</si>
  <si>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</si>
  <si>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</si>
  <si>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</si>
  <si>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</si>
  <si>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</si>
  <si>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</si>
  <si>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</si>
  <si>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</si>
  <si>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</si>
  <si>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</si>
  <si>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</si>
  <si>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</si>
  <si>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</si>
  <si>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</si>
  <si>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</si>
  <si>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</si>
  <si>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</si>
  <si>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</si>
  <si>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</si>
  <si>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</si>
  <si>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</si>
  <si>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</si>
  <si>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</si>
  <si>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</si>
  <si>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</si>
  <si>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</si>
  <si>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</si>
  <si>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</si>
  <si>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</si>
  <si>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</si>
  <si>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</si>
  <si>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</si>
  <si>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</si>
  <si>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</si>
  <si>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</si>
  <si>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</si>
  <si>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</si>
  <si>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</si>
  <si>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</si>
  <si>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</si>
  <si>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</si>
  <si>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</si>
  <si>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</si>
  <si>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</si>
  <si>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</si>
  <si>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</si>
  <si>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</si>
  <si>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</si>
  <si>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</si>
  <si>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</si>
  <si>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</si>
  <si>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</si>
  <si>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</si>
  <si>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</si>
  <si>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</si>
  <si>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</si>
  <si>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</si>
  <si>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</si>
  <si>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</si>
  <si>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</si>
  <si>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</si>
  <si>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</si>
  <si>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</si>
  <si>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</si>
  <si>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</si>
  <si>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</si>
  <si>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</si>
  <si>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</si>
  <si>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</si>
  <si>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</si>
  <si>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</si>
  <si>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</si>
  <si>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</si>
  <si>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</si>
  <si>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</si>
  <si>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</si>
  <si>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</si>
  <si>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</si>
  <si>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</si>
  <si>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</si>
  <si>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</si>
  <si>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</si>
  <si>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</si>
  <si>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</si>
  <si>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</si>
  <si>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</si>
  <si>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</si>
  <si>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</si>
  <si>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</si>
  <si>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</si>
  <si>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</si>
  <si>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</si>
  <si>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</si>
  <si>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</si>
  <si>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</si>
  <si>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</si>
  <si>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</si>
  <si>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</si>
  <si>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</si>
  <si>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</si>
  <si>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</si>
  <si>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</si>
  <si>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</si>
  <si>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</si>
  <si>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</si>
  <si>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</si>
  <si>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</si>
  <si>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</si>
  <si>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</si>
  <si>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</si>
  <si>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</si>
  <si>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</si>
  <si>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</si>
  <si>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</si>
  <si>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</si>
  <si>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</si>
  <si>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</si>
  <si>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</si>
  <si>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</si>
  <si>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</si>
  <si>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</si>
  <si>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</si>
  <si>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</si>
  <si>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</si>
  <si>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</si>
  <si>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</si>
  <si>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</si>
  <si>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</si>
  <si>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</si>
  <si>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</si>
  <si>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</si>
  <si>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</si>
  <si>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</si>
  <si>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</si>
  <si>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</si>
  <si>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</si>
  <si>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</si>
  <si>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</si>
  <si>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</si>
  <si>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</si>
  <si>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</si>
  <si>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</si>
  <si>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</si>
  <si>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</si>
  <si>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</si>
  <si>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</si>
  <si>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</si>
  <si>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</si>
  <si>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</si>
  <si>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</si>
  <si>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</si>
  <si>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</si>
  <si>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</si>
  <si>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</si>
  <si>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</si>
  <si>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</si>
  <si>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</si>
  <si>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</si>
  <si>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</si>
  <si>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</si>
  <si>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</si>
  <si>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</si>
  <si>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</si>
  <si>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</si>
  <si>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</si>
  <si>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</si>
  <si>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</si>
  <si>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</si>
  <si>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</si>
  <si>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</si>
  <si>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</si>
  <si>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</si>
  <si>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</si>
  <si>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</si>
  <si>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</si>
  <si>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</si>
  <si>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</si>
  <si>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</si>
  <si>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</si>
  <si>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</si>
  <si>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</si>
  <si>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</si>
  <si>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</si>
  <si>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</si>
  <si>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</si>
  <si>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</si>
  <si>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</si>
  <si>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</si>
  <si>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</si>
  <si>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</si>
  <si>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</si>
  <si>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</si>
  <si>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</si>
  <si>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</si>
  <si>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</si>
  <si>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</si>
  <si>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</si>
  <si>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</si>
  <si>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</si>
  <si>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</si>
  <si>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</si>
  <si>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</si>
  <si>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</si>
  <si>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</si>
  <si>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</si>
  <si>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</si>
  <si>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</si>
  <si>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</si>
  <si>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</si>
  <si>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</si>
  <si>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</si>
  <si>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</si>
  <si>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</si>
  <si>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</si>
  <si>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</si>
  <si>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</si>
  <si>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</si>
  <si>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</si>
  <si>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</si>
  <si>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</si>
  <si>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</si>
  <si>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</si>
  <si>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</si>
  <si>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</si>
  <si>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</si>
  <si>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</si>
  <si>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</si>
  <si>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</si>
  <si>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</si>
  <si>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</si>
  <si>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</si>
  <si>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</si>
  <si>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</si>
  <si>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</si>
  <si>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</si>
  <si>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</si>
  <si>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</si>
  <si>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</si>
  <si>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</si>
  <si>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</si>
  <si>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</si>
  <si>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</si>
  <si>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</si>
  <si>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</si>
  <si>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</si>
  <si>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</si>
  <si>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</si>
  <si>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</si>
  <si>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</si>
  <si>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</si>
  <si>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</si>
  <si>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</si>
  <si>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</si>
  <si>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</si>
  <si>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</si>
  <si>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</si>
  <si>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</si>
  <si>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</si>
  <si>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</si>
  <si>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</si>
  <si>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</si>
  <si>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</si>
  <si>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</si>
  <si>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</si>
  <si>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</si>
  <si>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</si>
  <si>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</si>
  <si>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</si>
  <si>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</si>
  <si>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</si>
  <si>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</si>
  <si>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</si>
  <si>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</si>
  <si>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</si>
  <si>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</si>
  <si>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</si>
  <si>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</si>
  <si>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</si>
  <si>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</si>
  <si>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</si>
  <si>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</si>
  <si>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</si>
  <si>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</si>
  <si>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</si>
  <si>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</si>
  <si>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</si>
  <si>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</si>
  <si>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</si>
  <si>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</si>
  <si>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</si>
  <si>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</si>
  <si>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</si>
  <si>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</si>
  <si>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</si>
  <si>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</si>
  <si>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</si>
  <si>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</si>
  <si>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</si>
  <si>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</si>
  <si>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</si>
  <si>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</si>
  <si>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</si>
  <si>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</si>
  <si>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</si>
  <si>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</si>
  <si>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</si>
  <si>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</si>
  <si>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</si>
  <si>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</si>
  <si>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</si>
  <si>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</si>
  <si>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</si>
  <si>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</si>
  <si>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</si>
  <si>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</si>
  <si>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</si>
  <si>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</si>
  <si>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</si>
  <si>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</si>
  <si>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</si>
  <si>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</si>
  <si>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</si>
  <si>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</si>
  <si>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</si>
  <si>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</si>
  <si>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</si>
  <si>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</si>
  <si>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</si>
  <si>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</si>
  <si>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</si>
  <si>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</si>
  <si>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</si>
  <si>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</si>
  <si>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</si>
  <si>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</si>
  <si>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</si>
  <si>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</si>
  <si>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</si>
  <si>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</si>
  <si>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</si>
  <si>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</si>
  <si>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</si>
  <si>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</si>
  <si>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</si>
  <si>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</si>
  <si>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</si>
  <si>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</si>
  <si>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</si>
  <si>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</si>
  <si>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</si>
  <si>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</si>
  <si>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</si>
  <si>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</si>
  <si>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</si>
  <si>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</si>
  <si>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</si>
  <si>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</si>
  <si>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</si>
  <si>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</si>
  <si>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</si>
  <si>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</si>
  <si>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</si>
  <si>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</si>
  <si>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</si>
  <si>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</si>
  <si>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</si>
  <si>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</si>
  <si>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</si>
  <si>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</si>
  <si>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</si>
  <si>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</si>
  <si>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</si>
  <si>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</si>
  <si>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</si>
  <si>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</si>
  <si>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</si>
  <si>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</si>
  <si>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</si>
  <si>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</si>
  <si>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</si>
  <si>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</si>
  <si>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</si>
  <si>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</si>
  <si>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</si>
  <si>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</si>
  <si>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</si>
  <si>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</si>
  <si>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</si>
  <si>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</si>
  <si>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</si>
  <si>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</si>
  <si>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</si>
  <si>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</si>
  <si>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</si>
  <si>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</si>
  <si>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</si>
  <si>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</si>
  <si>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</si>
  <si>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</si>
  <si>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</si>
  <si>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</si>
  <si>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</si>
  <si>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</si>
  <si>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</si>
  <si>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</si>
  <si>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</si>
  <si>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</si>
  <si>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</si>
  <si>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</si>
  <si>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</si>
  <si>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</si>
  <si>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</si>
  <si>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</si>
  <si>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</si>
  <si>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</si>
  <si>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</si>
  <si>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</si>
  <si>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</si>
  <si>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</si>
  <si>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</si>
  <si>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</si>
  <si>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</si>
  <si>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</si>
  <si>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</si>
  <si>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</si>
  <si>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</si>
  <si>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</si>
  <si>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</si>
  <si>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</si>
  <si>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</si>
  <si>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</si>
  <si>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</si>
  <si>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</si>
  <si>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</si>
  <si>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</si>
  <si>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</si>
  <si>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</si>
  <si>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</si>
  <si>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</si>
  <si>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</si>
  <si>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</si>
  <si>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</si>
  <si>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</si>
  <si>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</si>
  <si>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</si>
  <si>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</si>
  <si>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</si>
  <si>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</si>
  <si>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</si>
  <si>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</si>
  <si>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</si>
  <si>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</si>
  <si>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</si>
  <si>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</si>
  <si>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</si>
  <si>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</si>
  <si>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</si>
  <si>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</si>
  <si>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</si>
  <si>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</si>
  <si>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</si>
  <si>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</si>
  <si>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</si>
  <si>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</si>
  <si>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</si>
  <si>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</si>
  <si>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</si>
  <si>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</si>
  <si>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</si>
  <si>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</si>
  <si>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</si>
  <si>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</si>
  <si>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</si>
  <si>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</si>
  <si>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</si>
  <si>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</si>
  <si>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</si>
  <si>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</si>
  <si>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</si>
  <si>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</si>
  <si>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</si>
  <si>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</si>
  <si>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</si>
  <si>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</si>
  <si>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</si>
  <si>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</si>
  <si>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</si>
  <si>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</si>
  <si>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</si>
  <si>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</si>
  <si>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</si>
  <si>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</si>
  <si>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</si>
  <si>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</si>
  <si>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</si>
  <si>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</si>
  <si>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</si>
  <si>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</si>
  <si>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</si>
  <si>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</si>
  <si>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</si>
  <si>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</si>
  <si>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</si>
  <si>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</si>
  <si>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</si>
  <si>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</si>
  <si>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</si>
  <si>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</si>
  <si>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</si>
  <si>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</si>
  <si>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</si>
  <si>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</si>
  <si>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</si>
  <si>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</si>
  <si>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</si>
  <si>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</si>
  <si>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</si>
  <si>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</si>
  <si>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</si>
  <si>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</si>
  <si>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</si>
  <si>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</si>
  <si>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</si>
  <si>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</si>
  <si>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</si>
  <si>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</si>
  <si>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</si>
  <si>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</si>
  <si>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</si>
  <si>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</si>
  <si>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</si>
  <si>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</si>
  <si>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</si>
  <si>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</si>
  <si>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</si>
  <si>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</si>
  <si>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</si>
  <si>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</si>
  <si>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</si>
  <si>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</si>
  <si>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</si>
  <si>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</si>
  <si>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</si>
  <si>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</si>
  <si>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</si>
  <si>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</si>
  <si>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</si>
  <si>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</si>
  <si>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</si>
  <si>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</si>
  <si>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</si>
  <si>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</si>
  <si>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</si>
  <si>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</si>
  <si>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</si>
  <si>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</si>
  <si>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</si>
  <si>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</si>
  <si>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</si>
  <si>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</si>
  <si>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</si>
  <si>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</si>
  <si>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</si>
  <si>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</si>
  <si>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</si>
  <si>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</si>
  <si>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</si>
  <si>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</si>
  <si>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</si>
  <si>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</si>
  <si>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</si>
  <si>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</si>
  <si>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</si>
  <si>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</si>
  <si>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</si>
  <si>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</si>
  <si>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</si>
  <si>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</si>
  <si>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</si>
  <si>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</si>
  <si>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</si>
  <si>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</si>
  <si>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</si>
  <si>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</si>
  <si>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</si>
  <si>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</si>
  <si>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</si>
  <si>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</si>
  <si>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</si>
  <si>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</si>
  <si>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</si>
  <si>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</si>
  <si>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</si>
  <si>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</si>
  <si>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</si>
  <si>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</si>
  <si>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</si>
  <si>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</si>
  <si>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</si>
  <si>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</si>
  <si>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</si>
  <si>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</si>
  <si>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</si>
  <si>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</si>
  <si>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</si>
  <si>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</si>
  <si>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</si>
  <si>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</si>
  <si>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</si>
  <si>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</si>
  <si>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</si>
  <si>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</si>
  <si>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</si>
  <si>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</si>
  <si>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</si>
  <si>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</si>
  <si>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</si>
  <si>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</si>
  <si>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</si>
  <si>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</si>
  <si>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</si>
  <si>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</si>
  <si>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</si>
  <si>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</si>
  <si>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</si>
  <si>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</si>
  <si>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</si>
  <si>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</si>
  <si>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</si>
  <si>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</si>
  <si>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</si>
  <si>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</si>
  <si>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</si>
  <si>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</si>
  <si>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</si>
  <si>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</si>
  <si>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</si>
  <si>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</si>
  <si>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</si>
  <si>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</si>
  <si>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</si>
  <si>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</si>
  <si>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</si>
  <si>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</si>
  <si>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</si>
  <si>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</si>
  <si>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</si>
  <si>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</si>
  <si>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</si>
  <si>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</si>
  <si>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</si>
  <si>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</si>
  <si>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</si>
  <si>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</si>
  <si>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</si>
  <si>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</si>
  <si>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</si>
  <si>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</si>
  <si>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</si>
  <si>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</si>
  <si>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</si>
  <si>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</si>
  <si>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</si>
  <si>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</si>
  <si>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</si>
  <si>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</si>
  <si>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</si>
  <si>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</si>
  <si>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</si>
  <si>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</si>
  <si>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</si>
  <si>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</si>
  <si>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</si>
  <si>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</si>
  <si>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</si>
  <si>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</si>
  <si>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</si>
  <si>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</si>
  <si>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</si>
  <si>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</si>
  <si>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</si>
  <si>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</si>
  <si>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</si>
  <si>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</si>
  <si>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</si>
  <si>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</si>
  <si>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</si>
  <si>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</si>
  <si>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</si>
  <si>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</si>
  <si>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</si>
  <si>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</si>
  <si>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</si>
  <si>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</si>
  <si>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</si>
  <si>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</si>
  <si>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</si>
  <si>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</si>
  <si>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</si>
  <si>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</si>
  <si>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</si>
  <si>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</si>
  <si>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</si>
  <si>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</si>
  <si>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</si>
  <si>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</si>
  <si>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</si>
  <si>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</si>
  <si>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</si>
  <si>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</si>
  <si>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</si>
  <si>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</si>
  <si>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</si>
  <si>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</si>
  <si>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</si>
  <si>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</si>
  <si>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</si>
  <si>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</si>
  <si>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</si>
  <si>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</si>
  <si>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</si>
  <si>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</si>
  <si>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</si>
  <si>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</si>
  <si>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</si>
  <si>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</si>
  <si>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</si>
  <si>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</si>
  <si>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</si>
  <si>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</si>
  <si>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</si>
  <si>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</si>
  <si>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</si>
  <si>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</si>
  <si>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</si>
  <si>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</si>
  <si>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</si>
  <si>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</si>
  <si>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</si>
  <si>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</si>
  <si>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</si>
  <si>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</si>
  <si>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</si>
  <si>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</si>
  <si>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</si>
  <si>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</si>
  <si>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</si>
  <si>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</si>
  <si>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</si>
  <si>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</si>
  <si>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</si>
  <si>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</si>
  <si>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</si>
  <si>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</si>
  <si>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</si>
  <si>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</si>
  <si>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</si>
  <si>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</si>
  <si>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</si>
  <si>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</si>
  <si>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</si>
  <si>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</si>
  <si>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</si>
  <si>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</si>
  <si>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</si>
  <si>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</si>
  <si>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</si>
  <si>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</si>
  <si>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</si>
  <si>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</si>
  <si>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</si>
  <si>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</si>
  <si>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</si>
  <si>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</si>
  <si>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</si>
  <si>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</si>
  <si>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</si>
  <si>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</si>
  <si>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</si>
  <si>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</si>
  <si>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</si>
  <si>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</si>
  <si>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</si>
  <si>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</si>
  <si>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</si>
  <si>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</si>
  <si>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</si>
  <si>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</si>
  <si>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</si>
  <si>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</si>
  <si>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</si>
  <si>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</si>
  <si>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</si>
  <si>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</si>
  <si>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</si>
  <si>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</si>
  <si>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</si>
  <si>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</si>
  <si>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</si>
  <si>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</si>
  <si>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</si>
  <si>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</si>
  <si>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</si>
  <si>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</si>
  <si>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</si>
  <si>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</si>
  <si>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</si>
  <si>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</si>
  <si>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</si>
  <si>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</si>
  <si>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</si>
  <si>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</si>
  <si>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</si>
  <si>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</si>
  <si>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</si>
  <si>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</si>
  <si>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</si>
  <si>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</si>
  <si>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</si>
  <si>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</si>
  <si>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</si>
  <si>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</si>
  <si>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</si>
  <si>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</si>
  <si>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</si>
  <si>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</si>
  <si>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</si>
  <si>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</si>
  <si>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</si>
  <si>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</si>
  <si>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</si>
  <si>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</si>
  <si>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</si>
  <si>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</si>
  <si>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</si>
  <si>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</si>
  <si>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</si>
  <si>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</si>
  <si>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</si>
  <si>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</si>
  <si>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</si>
  <si>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</si>
  <si>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</si>
  <si>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</si>
  <si>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</si>
  <si>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</si>
  <si>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</si>
  <si>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</si>
  <si>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</si>
  <si>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</si>
  <si>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</si>
  <si>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</si>
  <si>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</si>
  <si>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</si>
  <si>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</si>
  <si>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</si>
  <si>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</si>
  <si>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</si>
  <si>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</si>
  <si>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</si>
  <si>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</si>
  <si>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</si>
  <si>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</si>
  <si>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</si>
  <si>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</si>
  <si>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</si>
  <si>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</si>
  <si>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</si>
  <si>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</si>
  <si>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</si>
  <si>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</si>
  <si>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</si>
  <si>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</si>
  <si>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</si>
  <si>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</si>
  <si>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</si>
  <si>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</si>
  <si>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</si>
  <si>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</si>
  <si>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</si>
  <si>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</si>
  <si>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</si>
  <si>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</si>
  <si>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</si>
  <si>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</si>
  <si>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</si>
  <si>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</si>
  <si>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</si>
  <si>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</si>
  <si>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</si>
  <si>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</si>
  <si>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</si>
  <si>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</si>
  <si>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</si>
  <si>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</si>
  <si>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</si>
  <si>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</si>
  <si>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</si>
  <si>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</si>
  <si>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</si>
  <si>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</si>
  <si>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</si>
  <si>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</si>
  <si>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</si>
  <si>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</si>
  <si>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</si>
  <si>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</si>
  <si>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</si>
  <si>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</si>
  <si>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</si>
  <si>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</si>
  <si>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</si>
  <si>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</si>
  <si>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</si>
  <si>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</si>
  <si>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</si>
  <si>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</si>
  <si>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</si>
  <si>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</si>
  <si>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</si>
  <si>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</si>
  <si>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</si>
  <si>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</si>
  <si>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</si>
  <si>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</si>
  <si>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</si>
  <si>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</si>
  <si>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</si>
  <si>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</si>
  <si>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</si>
  <si>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</si>
  <si>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</si>
  <si>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</si>
  <si>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</si>
  <si>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</si>
  <si>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</si>
  <si>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</si>
  <si>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</si>
  <si>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</si>
  <si>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</si>
  <si>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</si>
  <si>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</si>
  <si>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</si>
  <si>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</si>
  <si>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</si>
  <si>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</si>
  <si>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</si>
  <si>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</si>
  <si>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</si>
  <si>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</si>
  <si>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</si>
  <si>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</si>
  <si>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</si>
  <si>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</si>
  <si>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</si>
  <si>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</si>
  <si>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</si>
  <si>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</si>
  <si>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</si>
  <si>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</si>
  <si>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</si>
  <si>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</si>
  <si>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</si>
  <si>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</si>
  <si>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</si>
  <si>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</si>
  <si>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</si>
  <si>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</si>
  <si>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</si>
  <si>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</si>
  <si>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</si>
  <si>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</si>
  <si>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</si>
  <si>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</si>
  <si>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</si>
  <si>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</si>
  <si>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</si>
  <si>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</si>
  <si>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</si>
  <si>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</si>
  <si>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</si>
  <si>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</si>
  <si>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</si>
  <si>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</si>
  <si>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</si>
  <si>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</si>
  <si>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</si>
  <si>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</si>
  <si>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</si>
  <si>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</si>
  <si>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</si>
  <si>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</si>
  <si>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</si>
  <si>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</si>
  <si>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</si>
  <si>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</si>
  <si>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</si>
  <si>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</si>
  <si>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</si>
  <si>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</si>
  <si>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</si>
  <si>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</si>
  <si>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</si>
  <si>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</si>
  <si>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</si>
  <si>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</si>
  <si>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</si>
  <si>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</si>
  <si>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</si>
  <si>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</si>
  <si>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</si>
  <si>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</si>
  <si>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</si>
  <si>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</si>
  <si>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</si>
  <si>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</si>
  <si>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</si>
  <si>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</si>
  <si>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</si>
  <si>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</si>
  <si>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</si>
  <si>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</si>
  <si>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</si>
  <si>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</si>
  <si>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</si>
  <si>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</si>
  <si>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</si>
  <si>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</si>
  <si>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</si>
  <si>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</si>
  <si>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</si>
  <si>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</si>
  <si>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</si>
  <si>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</si>
  <si>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</si>
  <si>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</si>
  <si>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</si>
  <si>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</si>
  <si>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</si>
  <si>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</si>
  <si>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</si>
  <si>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</si>
  <si>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</si>
  <si>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</si>
  <si>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</si>
  <si>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</si>
  <si>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</si>
  <si>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</si>
  <si>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</si>
  <si>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</si>
  <si>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</si>
  <si>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</si>
  <si>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</si>
  <si>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</si>
  <si>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</si>
  <si>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</si>
  <si>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</si>
  <si>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</si>
  <si>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</si>
  <si>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</si>
  <si>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</si>
  <si>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</si>
  <si>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</si>
  <si>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</si>
  <si>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</si>
  <si>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</si>
  <si>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</si>
  <si>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</si>
  <si>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</si>
  <si>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</si>
  <si>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</si>
  <si>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</si>
  <si>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</si>
  <si>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</si>
  <si>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</si>
  <si>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</si>
  <si>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</si>
  <si>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</si>
  <si>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</si>
  <si>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</si>
  <si>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</si>
  <si>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</si>
  <si>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</si>
  <si>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</si>
  <si>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</si>
  <si>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</si>
  <si>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</si>
  <si>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</si>
  <si>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</si>
  <si>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</si>
  <si>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</si>
  <si>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</si>
  <si>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</si>
  <si>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</si>
  <si>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</si>
  <si>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</si>
  <si>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</si>
  <si>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</si>
  <si>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</si>
  <si>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</si>
  <si>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</si>
  <si>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</si>
  <si>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</si>
  <si>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</si>
  <si>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</si>
  <si>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</si>
  <si>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</si>
  <si>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</si>
  <si>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</si>
  <si>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</si>
  <si>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</si>
  <si>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</si>
  <si>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</si>
  <si>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</si>
  <si>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</si>
  <si>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</si>
  <si>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</si>
  <si>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</si>
  <si>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</si>
  <si>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</si>
  <si>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</si>
  <si>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</si>
  <si>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</si>
  <si>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</si>
  <si>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</si>
  <si>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</si>
  <si>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</si>
  <si>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</si>
  <si>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</si>
  <si>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</si>
  <si>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</si>
  <si>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</si>
  <si>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</si>
  <si>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</si>
  <si>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</si>
  <si>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</si>
  <si>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</si>
  <si>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</si>
  <si>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</si>
  <si>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</si>
  <si>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</si>
  <si>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</si>
  <si>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</si>
  <si>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</si>
  <si>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</si>
  <si>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</si>
  <si>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</si>
  <si>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</si>
  <si>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</si>
  <si>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</si>
  <si>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</si>
  <si>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</si>
  <si>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</si>
  <si>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</si>
  <si>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</si>
  <si>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</si>
  <si>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</si>
  <si>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</si>
  <si>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</si>
  <si>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</si>
  <si>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</si>
  <si>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</si>
  <si>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</si>
  <si>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</si>
  <si>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</si>
  <si>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</si>
  <si>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</si>
  <si>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</si>
  <si>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</si>
  <si>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</si>
  <si>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</si>
  <si>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</si>
  <si>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</si>
  <si>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</si>
  <si>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</si>
  <si>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</si>
  <si>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</si>
  <si>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</si>
  <si>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</si>
  <si>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</si>
  <si>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</si>
  <si>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</si>
  <si>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</si>
  <si>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</si>
  <si>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</si>
  <si>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</si>
  <si>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</si>
  <si>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</si>
  <si>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</si>
  <si>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</si>
  <si>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</si>
  <si>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</si>
  <si>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</si>
  <si>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</si>
  <si>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</si>
  <si>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</si>
  <si>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</si>
  <si>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</si>
  <si>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</si>
  <si>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</si>
  <si>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</si>
  <si>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</si>
  <si>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</si>
  <si>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</si>
  <si>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</si>
  <si>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</si>
  <si>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</si>
  <si>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</si>
  <si>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</si>
  <si>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</si>
  <si>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</si>
  <si>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</si>
  <si>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</si>
  <si>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</si>
  <si>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</si>
  <si>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</si>
  <si>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</si>
  <si>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</si>
  <si>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</si>
  <si>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</si>
  <si>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</si>
  <si>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</si>
  <si>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</si>
  <si>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</si>
  <si>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</si>
  <si>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</si>
  <si>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</si>
  <si>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</si>
  <si>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</si>
  <si>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</si>
  <si>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</si>
  <si>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</si>
  <si>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</si>
  <si>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</si>
  <si>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</si>
  <si>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</si>
  <si>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</si>
  <si>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</si>
  <si>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</si>
  <si>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</si>
  <si>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</si>
  <si>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</si>
  <si>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</si>
  <si>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</si>
  <si>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</si>
  <si>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</si>
  <si>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</si>
  <si>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</si>
  <si>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</si>
  <si>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</si>
  <si>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</si>
  <si>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</si>
  <si>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</si>
  <si>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</si>
  <si>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</si>
  <si>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</si>
  <si>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</si>
  <si>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</si>
  <si>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</si>
  <si>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</si>
  <si>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</si>
  <si>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</si>
  <si>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</si>
  <si>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</si>
  <si>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</si>
  <si>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</si>
  <si>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</si>
  <si>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</si>
  <si>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</si>
  <si>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</si>
  <si>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</si>
  <si>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</si>
  <si>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</si>
  <si>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</si>
  <si>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</si>
  <si>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</si>
  <si>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</si>
  <si>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</si>
  <si>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</si>
  <si>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</si>
  <si>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</si>
  <si>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</si>
  <si>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</si>
  <si>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</si>
  <si>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</si>
  <si>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</si>
  <si>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</si>
  <si>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</si>
  <si>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</si>
  <si>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</si>
  <si>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</si>
  <si>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</si>
  <si>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</si>
  <si>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</si>
  <si>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</si>
  <si>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</si>
  <si>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</si>
  <si>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</si>
  <si>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</si>
  <si>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</si>
  <si>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</si>
  <si>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</si>
  <si>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</si>
  <si>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</si>
  <si>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</si>
  <si>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</si>
  <si>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</si>
  <si>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</si>
  <si>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</si>
  <si>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</si>
  <si>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</si>
  <si>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</si>
  <si>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</si>
  <si>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</si>
  <si>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</si>
  <si>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</si>
  <si>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</si>
  <si>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</si>
  <si>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</si>
  <si>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</si>
  <si>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</si>
  <si>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</si>
  <si>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</si>
  <si>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</si>
  <si>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</si>
  <si>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</si>
  <si>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</si>
  <si>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</si>
  <si>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</si>
  <si>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</si>
  <si>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</si>
  <si>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</si>
  <si>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</si>
  <si>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</si>
  <si>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</si>
  <si>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</si>
  <si>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</si>
  <si>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</si>
  <si>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</si>
  <si>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</si>
  <si>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</si>
  <si>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</si>
  <si>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</si>
  <si>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</si>
  <si>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</si>
  <si>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</si>
  <si>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</si>
  <si>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</si>
  <si>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</si>
  <si>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</si>
  <si>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</si>
  <si>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</si>
  <si>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</si>
  <si>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</si>
  <si>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</si>
  <si>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</si>
  <si>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</si>
  <si>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</si>
  <si>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</si>
  <si>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</si>
  <si>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</si>
  <si>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</si>
  <si>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</si>
  <si>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</si>
  <si>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</si>
  <si>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</si>
  <si>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</si>
  <si>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</si>
  <si>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</si>
  <si>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</si>
  <si>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</si>
  <si>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</si>
  <si>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</si>
  <si>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</si>
  <si>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</si>
  <si>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</si>
  <si>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</si>
  <si>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</si>
  <si>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</si>
  <si>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</si>
  <si>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</si>
  <si>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</si>
  <si>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</si>
  <si>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</si>
  <si>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</si>
  <si>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</si>
  <si>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</si>
  <si>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</si>
  <si>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</si>
  <si>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</si>
  <si>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</si>
  <si>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</si>
  <si>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</si>
  <si>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</si>
  <si>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</si>
  <si>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</si>
  <si>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</si>
  <si>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</si>
  <si>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</si>
  <si>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</si>
  <si>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</si>
  <si>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</si>
  <si>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</si>
  <si>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</si>
  <si>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</si>
  <si>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</si>
  <si>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</si>
  <si>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</si>
  <si>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</si>
  <si>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</si>
  <si>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</si>
  <si>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</si>
  <si>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</si>
  <si>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</si>
  <si>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</si>
  <si>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</si>
  <si>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</si>
  <si>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</si>
  <si>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</si>
  <si>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</si>
  <si>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</si>
  <si>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</si>
  <si>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</si>
  <si>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</si>
  <si>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</si>
  <si>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</si>
  <si>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</si>
  <si>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</si>
  <si>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</si>
  <si>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</si>
  <si>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</si>
  <si>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</si>
  <si>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</si>
  <si>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</si>
  <si>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</si>
  <si>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</si>
  <si>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</si>
  <si>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</si>
  <si>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</si>
  <si>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</si>
  <si>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</si>
  <si>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</si>
  <si>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</si>
  <si>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</si>
  <si>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</si>
  <si>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</si>
  <si>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</si>
  <si>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</si>
  <si>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</si>
  <si>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</si>
  <si>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</si>
  <si>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</si>
  <si>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</si>
  <si>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</si>
  <si>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</si>
  <si>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</si>
  <si>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</si>
  <si>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</si>
  <si>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</si>
  <si>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</si>
  <si>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</si>
  <si>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</si>
  <si>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</si>
  <si>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</si>
  <si>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</si>
  <si>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</si>
  <si>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</si>
  <si>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</si>
  <si>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</si>
  <si>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</si>
  <si>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</si>
  <si>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</si>
  <si>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</si>
  <si>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</si>
  <si>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</si>
  <si>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</si>
  <si>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</si>
  <si>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</si>
  <si>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</si>
  <si>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</si>
  <si>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</si>
  <si>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</si>
  <si>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</si>
  <si>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</si>
  <si>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</si>
  <si>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</si>
  <si>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</si>
  <si>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</si>
  <si>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</si>
  <si>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</si>
  <si>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</si>
  <si>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</si>
  <si>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</si>
  <si>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</si>
  <si>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</si>
  <si>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</si>
  <si>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</si>
  <si>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</si>
  <si>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</si>
  <si>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</si>
  <si>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</si>
  <si>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</si>
  <si>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</si>
  <si>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</si>
  <si>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</si>
  <si>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</si>
  <si>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</si>
  <si>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</si>
  <si>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</si>
  <si>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</si>
  <si>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</si>
  <si>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</si>
  <si>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</si>
  <si>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</si>
  <si>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</si>
  <si>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</si>
  <si>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</si>
  <si>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</si>
  <si>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</si>
  <si>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</si>
  <si>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</si>
  <si>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</si>
  <si>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</si>
  <si>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</si>
  <si>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</si>
  <si>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</si>
  <si>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</si>
  <si>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</si>
  <si>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</si>
  <si>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</si>
  <si>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</si>
  <si>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</si>
  <si>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</si>
  <si>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</si>
  <si>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</si>
  <si>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</si>
  <si>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</si>
  <si>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</si>
  <si>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</si>
  <si>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</si>
  <si>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</si>
  <si>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</si>
  <si>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</si>
  <si>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</si>
  <si>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</si>
  <si>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</si>
  <si>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</si>
  <si>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</si>
  <si>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</si>
  <si>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</si>
  <si>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</si>
  <si>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</si>
  <si>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</si>
  <si>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</si>
  <si>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</si>
  <si>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</si>
  <si>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</si>
  <si>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</si>
  <si>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</si>
  <si>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</si>
  <si>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</si>
  <si>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</si>
  <si>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</si>
  <si>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</si>
  <si>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</si>
  <si>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</si>
  <si>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</si>
  <si>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</si>
  <si>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</si>
  <si>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</si>
  <si>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</si>
  <si>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</si>
  <si>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</si>
  <si>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</si>
  <si>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</si>
  <si>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</si>
  <si>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</si>
  <si>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</si>
  <si>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</si>
  <si>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</si>
  <si>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</si>
  <si>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</si>
  <si>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</si>
  <si>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</si>
  <si>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</si>
  <si>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</si>
  <si>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</si>
  <si>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</si>
  <si>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</si>
  <si>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</si>
  <si>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</si>
  <si>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</si>
  <si>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</si>
  <si>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</si>
  <si>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</si>
  <si>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</si>
  <si>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</si>
  <si>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</si>
  <si>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</si>
  <si>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</si>
  <si>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</si>
  <si>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</si>
  <si>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</si>
  <si>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</si>
  <si>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</si>
  <si>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</si>
  <si>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</si>
  <si>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</si>
  <si>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</si>
  <si>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</si>
  <si>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</si>
  <si>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</si>
  <si>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</si>
  <si>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</si>
  <si>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</si>
  <si>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</si>
  <si>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</si>
  <si>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</si>
  <si>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</si>
  <si>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</si>
  <si>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</si>
  <si>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</si>
  <si>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</si>
  <si>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</si>
  <si>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</si>
  <si>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</si>
  <si>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</si>
  <si>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</si>
  <si>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</si>
  <si>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</si>
  <si>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</si>
  <si>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</si>
  <si>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</si>
  <si>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</si>
  <si>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</si>
  <si>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</si>
  <si>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</si>
  <si>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</si>
  <si>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</si>
  <si>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</si>
  <si>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</si>
  <si>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</si>
  <si>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</si>
  <si>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</si>
  <si>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</si>
  <si>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</si>
  <si>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</si>
  <si>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</si>
  <si>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</si>
  <si>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</si>
  <si>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</si>
  <si>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</si>
  <si>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</si>
  <si>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</si>
  <si>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</si>
  <si>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</si>
  <si>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</si>
  <si>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</si>
  <si>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</si>
  <si>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</si>
  <si>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</si>
  <si>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</si>
  <si>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</si>
  <si>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</si>
  <si>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</si>
  <si>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</si>
  <si>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</si>
  <si>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</si>
  <si>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</si>
  <si>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</si>
  <si>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</si>
  <si>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</si>
  <si>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</si>
  <si>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</si>
  <si>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</si>
  <si>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</si>
  <si>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</si>
  <si>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</si>
  <si>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</si>
  <si>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</si>
  <si>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</si>
  <si>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</si>
  <si>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</si>
  <si>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</si>
  <si>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</si>
  <si>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</si>
  <si>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</si>
  <si>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</si>
  <si>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</si>
  <si>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</si>
  <si>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</si>
  <si>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</si>
  <si>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</si>
  <si>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</si>
  <si>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</si>
  <si>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</si>
  <si>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</si>
  <si>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</si>
  <si>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</si>
  <si>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</si>
  <si>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</si>
  <si>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</si>
  <si>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</si>
  <si>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</si>
  <si>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</si>
  <si>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</si>
  <si>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</si>
  <si>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</si>
  <si>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</si>
  <si>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</si>
  <si>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</si>
  <si>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</si>
  <si>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</si>
  <si>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</si>
  <si>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</si>
  <si>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</si>
  <si>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</si>
  <si>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</si>
  <si>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</si>
  <si>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</si>
  <si>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</si>
  <si>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</si>
  <si>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</si>
  <si>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</si>
  <si>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</si>
  <si>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</si>
  <si>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</si>
  <si>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</si>
  <si>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</si>
  <si>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</si>
  <si>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</si>
  <si>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</si>
  <si>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</si>
  <si>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</si>
  <si>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</si>
  <si>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</si>
  <si>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</si>
  <si>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</si>
  <si>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</si>
  <si>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</si>
  <si>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</si>
  <si>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</si>
  <si>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</si>
  <si>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</si>
  <si>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</si>
  <si>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</si>
  <si>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</si>
  <si>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</si>
  <si>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</si>
  <si>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</si>
  <si>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</si>
  <si>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</si>
  <si>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</si>
  <si>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</si>
  <si>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</si>
  <si>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</si>
  <si>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</si>
  <si>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</si>
  <si>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</si>
  <si>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</si>
  <si>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</si>
  <si>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</si>
  <si>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</si>
  <si>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</si>
  <si>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</si>
  <si>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</si>
  <si>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</si>
  <si>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</si>
  <si>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</si>
  <si>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</si>
  <si>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</si>
  <si>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</si>
  <si>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</si>
  <si>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</si>
  <si>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</si>
  <si>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</si>
  <si>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</si>
  <si>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</si>
  <si>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</si>
  <si>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</si>
  <si>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</si>
  <si>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</si>
  <si>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</si>
  <si>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</si>
  <si>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</si>
  <si>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</si>
  <si>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</si>
  <si>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</si>
  <si>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</si>
  <si>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</si>
  <si>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</si>
  <si>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</si>
  <si>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</si>
  <si>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</si>
  <si>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</si>
  <si>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</si>
  <si>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</si>
  <si>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</si>
  <si>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</si>
  <si>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</si>
  <si>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</si>
  <si>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</si>
  <si>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</si>
  <si>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</si>
  <si>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</si>
  <si>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</si>
  <si>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</si>
  <si>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</si>
  <si>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</si>
  <si>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</si>
  <si>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</si>
  <si>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</si>
  <si>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</si>
  <si>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</si>
  <si>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</si>
  <si>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</si>
  <si>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</si>
  <si>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</si>
  <si>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</si>
  <si>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</si>
  <si>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</si>
  <si>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</si>
  <si>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</si>
  <si>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</si>
  <si>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</si>
  <si>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</si>
  <si>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</si>
  <si>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</si>
  <si>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</si>
  <si>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</si>
  <si>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</si>
  <si>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</si>
  <si>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</si>
  <si>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</si>
  <si>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</si>
  <si>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</si>
  <si>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</si>
  <si>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</si>
  <si>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</si>
  <si>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</si>
  <si>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</si>
  <si>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</si>
  <si>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</si>
  <si>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</si>
  <si>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</si>
  <si>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</si>
  <si>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</si>
  <si>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</si>
  <si>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</si>
  <si>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</si>
  <si>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</si>
  <si>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</si>
  <si>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</si>
  <si>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</si>
  <si>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</si>
  <si>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</si>
  <si>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</si>
  <si>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</si>
  <si>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</si>
  <si>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</si>
  <si>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</si>
  <si>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</si>
  <si>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</si>
  <si>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</si>
  <si>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</si>
  <si>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</si>
  <si>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</si>
  <si>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</si>
  <si>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</si>
  <si>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</si>
  <si>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</si>
  <si>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</si>
  <si>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</si>
  <si>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</si>
  <si>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</si>
  <si>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</si>
  <si>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</si>
  <si>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</si>
  <si>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</si>
  <si>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</si>
  <si>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</si>
  <si>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</si>
  <si>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</si>
  <si>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</si>
  <si>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</si>
  <si>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</si>
  <si>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</si>
  <si>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</si>
  <si>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</si>
  <si>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</si>
  <si>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</si>
  <si>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</si>
  <si>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</si>
  <si>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</si>
  <si>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</si>
  <si>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</si>
  <si>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</si>
  <si>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</si>
  <si>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</si>
  <si>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</si>
  <si>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</si>
  <si>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</si>
  <si>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</si>
  <si>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</si>
  <si>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</si>
  <si>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</si>
  <si>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</si>
  <si>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</si>
  <si>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</si>
  <si>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</si>
  <si>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</si>
  <si>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</si>
  <si>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</si>
  <si>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</si>
  <si>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</si>
  <si>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</si>
  <si>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</si>
  <si>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</si>
  <si>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</si>
  <si>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</si>
  <si>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</si>
  <si>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</si>
  <si>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</si>
  <si>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</si>
  <si>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</si>
  <si>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</si>
  <si>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</si>
  <si>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</si>
  <si>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</si>
  <si>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</si>
  <si>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</si>
  <si>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</si>
  <si>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</si>
  <si>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</si>
  <si>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</si>
  <si>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</si>
  <si>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</si>
  <si>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</si>
  <si>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</si>
  <si>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</si>
  <si>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</si>
  <si>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</si>
  <si>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</si>
  <si>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</si>
  <si>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</si>
  <si>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</si>
  <si>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</si>
  <si>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</si>
  <si>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</si>
  <si>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</si>
  <si>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</si>
  <si>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</si>
  <si>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</si>
  <si>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</si>
  <si>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</si>
  <si>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</si>
  <si>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</si>
  <si>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</si>
  <si>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</si>
  <si>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</si>
  <si>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</si>
  <si>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</si>
  <si>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</si>
  <si>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</si>
  <si>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</si>
  <si>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</si>
  <si>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</si>
  <si>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</si>
  <si>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</si>
  <si>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</si>
  <si>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</si>
  <si>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</si>
  <si>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</si>
  <si>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</si>
  <si>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</si>
  <si>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</si>
  <si>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</si>
  <si>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</si>
  <si>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</si>
  <si>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</si>
  <si>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</si>
  <si>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</si>
  <si>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</si>
  <si>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</si>
  <si>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</si>
  <si>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</si>
  <si>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</si>
  <si>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</si>
  <si>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</si>
  <si>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</si>
  <si>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</si>
  <si>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</si>
  <si>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</si>
  <si>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</si>
  <si>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</si>
  <si>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</si>
  <si>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</si>
  <si>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</si>
  <si>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</si>
  <si>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</si>
  <si>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</si>
  <si>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</si>
  <si>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</si>
  <si>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</si>
  <si>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</si>
  <si>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</si>
  <si>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</si>
  <si>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</si>
  <si>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</si>
  <si>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</si>
  <si>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</si>
  <si>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</si>
  <si>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</si>
  <si>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</si>
  <si>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</si>
  <si>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</si>
  <si>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</si>
  <si>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</si>
  <si>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</si>
  <si>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</si>
  <si>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</si>
  <si>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</si>
  <si>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</si>
  <si>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</si>
  <si>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</si>
  <si>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</si>
  <si>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</si>
  <si>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</si>
  <si>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</si>
  <si>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</si>
  <si>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</si>
  <si>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</si>
  <si>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</si>
  <si>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</si>
  <si>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</si>
  <si>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</si>
  <si>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</si>
  <si>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</si>
  <si>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</si>
  <si>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</si>
  <si>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</si>
  <si>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</si>
  <si>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</si>
  <si>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</si>
  <si>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</si>
  <si>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</si>
  <si>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</si>
  <si>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</si>
  <si>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</si>
  <si>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</si>
  <si>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</si>
  <si>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</si>
  <si>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</si>
  <si>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</si>
  <si>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</si>
  <si>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</si>
  <si>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</si>
  <si>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</si>
  <si>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</si>
  <si>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</si>
  <si>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</si>
  <si>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</si>
  <si>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</si>
  <si>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</si>
  <si>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</si>
  <si>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</si>
  <si>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</si>
  <si>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</si>
  <si>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</si>
  <si>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</si>
  <si>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</si>
  <si>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</si>
  <si>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</si>
  <si>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</si>
  <si>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</si>
  <si>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</si>
  <si>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</si>
  <si>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</si>
  <si>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</si>
  <si>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</si>
  <si>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</si>
  <si>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</si>
  <si>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</si>
  <si>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</si>
  <si>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</si>
  <si>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</si>
  <si>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</si>
  <si>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</si>
  <si>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</si>
  <si>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</si>
  <si>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</si>
  <si>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</si>
  <si>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</si>
  <si>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</si>
  <si>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</si>
  <si>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</si>
  <si>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</si>
  <si>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</si>
  <si>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</si>
  <si>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</si>
  <si>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</si>
  <si>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</si>
  <si>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</si>
  <si>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</si>
  <si>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</si>
  <si>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</si>
  <si>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</si>
  <si>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</si>
  <si>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</si>
  <si>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</si>
  <si>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</si>
  <si>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</si>
  <si>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</si>
  <si>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</si>
  <si>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</si>
  <si>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</si>
  <si>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</si>
  <si>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</si>
  <si>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</si>
  <si>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</si>
  <si>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</si>
  <si>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</si>
  <si>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</si>
  <si>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</si>
  <si>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</si>
  <si>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</si>
  <si>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</si>
  <si>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</si>
  <si>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</si>
  <si>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</si>
  <si>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</si>
  <si>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</si>
  <si>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</si>
  <si>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</si>
  <si>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</si>
  <si>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</si>
  <si>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</si>
  <si>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</si>
  <si>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</si>
  <si>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</si>
  <si>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</si>
  <si>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</si>
  <si>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</si>
  <si>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</si>
  <si>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</si>
  <si>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</si>
  <si>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</si>
  <si>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</si>
  <si>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</si>
  <si>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</si>
  <si>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</si>
  <si>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</si>
  <si>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</si>
  <si>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</si>
  <si>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</si>
  <si>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</si>
  <si>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</si>
  <si>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</si>
  <si>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</si>
  <si>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</si>
  <si>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</si>
  <si>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</si>
  <si>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</si>
  <si>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</si>
  <si>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</si>
  <si>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</si>
  <si>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</si>
  <si>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</si>
  <si>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</si>
  <si>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</si>
  <si>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</si>
  <si>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</si>
  <si>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</si>
  <si>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</si>
  <si>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</si>
  <si>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</si>
  <si>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</si>
  <si>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</si>
  <si>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</si>
  <si>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</si>
  <si>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</si>
  <si>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</si>
  <si>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</si>
  <si>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</si>
  <si>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</si>
  <si>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</si>
  <si>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</si>
  <si>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</si>
  <si>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</si>
  <si>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</si>
  <si>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</si>
  <si>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</si>
  <si>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</si>
  <si>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</si>
  <si>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</si>
  <si>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</si>
  <si>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</si>
  <si>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</si>
  <si>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</si>
  <si>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</si>
  <si>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</si>
  <si>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</si>
  <si>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</si>
  <si>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</si>
  <si>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</si>
  <si>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</si>
  <si>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</si>
  <si>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</si>
  <si>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</si>
  <si>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</si>
  <si>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</si>
  <si>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</si>
  <si>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</si>
  <si>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</si>
  <si>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</si>
  <si>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</si>
  <si>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</si>
  <si>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</si>
  <si>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</si>
  <si>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</si>
  <si>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</si>
  <si>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</si>
  <si>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</si>
  <si>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</si>
  <si>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</si>
  <si>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</si>
  <si>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</si>
  <si>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</si>
  <si>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</si>
  <si>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</si>
  <si>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</si>
  <si>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</si>
  <si>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</si>
  <si>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</si>
  <si>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</si>
  <si>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</si>
  <si>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</si>
  <si>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</si>
  <si>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</si>
  <si>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</si>
  <si>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</si>
  <si>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</si>
  <si>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</si>
  <si>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</si>
  <si>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</si>
  <si>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</si>
  <si>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</si>
  <si>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</si>
  <si>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</si>
  <si>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</si>
  <si>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</si>
  <si>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</si>
  <si>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</si>
  <si>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</si>
  <si>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</si>
  <si>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</si>
  <si>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</si>
  <si>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</si>
  <si>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</si>
  <si>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</si>
  <si>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</si>
  <si>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</si>
  <si>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</si>
  <si>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</si>
  <si>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</si>
  <si>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</si>
  <si>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</si>
  <si>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</si>
  <si>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</si>
  <si>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</si>
  <si>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</si>
  <si>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</si>
  <si>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</si>
  <si>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</si>
  <si>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</si>
  <si>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</si>
  <si>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</si>
  <si>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</si>
  <si>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</si>
  <si>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</si>
  <si>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</si>
  <si>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</si>
  <si>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</si>
  <si>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</si>
  <si>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</si>
  <si>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</si>
  <si>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</si>
  <si>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</si>
  <si>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</si>
  <si>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</si>
  <si>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</si>
  <si>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</si>
  <si>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</si>
  <si>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</si>
  <si>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</si>
  <si>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</si>
  <si>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</si>
  <si>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</si>
  <si>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</si>
  <si>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</si>
  <si>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</si>
  <si>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</si>
  <si>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</si>
  <si>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</si>
  <si>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</si>
  <si>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</si>
  <si>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</si>
  <si>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</si>
  <si>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</si>
  <si>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</si>
  <si>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</si>
  <si>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</si>
  <si>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</si>
  <si>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</si>
  <si>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</si>
  <si>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</si>
  <si>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</si>
  <si>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</si>
  <si>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</si>
  <si>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</si>
  <si>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</si>
  <si>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</si>
  <si>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</si>
  <si>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</si>
  <si>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</si>
  <si>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</si>
  <si>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</si>
  <si>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</si>
  <si>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</si>
  <si>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</si>
  <si>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</si>
  <si>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</si>
  <si>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</si>
  <si>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</si>
  <si>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</si>
  <si>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</si>
  <si>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</si>
  <si>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</si>
  <si>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</si>
  <si>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</si>
  <si>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</si>
  <si>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</si>
  <si>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</si>
  <si>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</si>
  <si>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</si>
  <si>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</si>
  <si>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</si>
  <si>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</si>
  <si>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</si>
  <si>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</si>
  <si>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</si>
  <si>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</si>
  <si>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</si>
  <si>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</si>
  <si>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</si>
  <si>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</si>
  <si>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</si>
  <si>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</si>
  <si>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</si>
  <si>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</si>
  <si>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</si>
  <si>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</si>
  <si>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</si>
  <si>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</si>
  <si>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</si>
  <si>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</si>
  <si>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</si>
  <si>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</si>
  <si>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</si>
  <si>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</si>
  <si>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</si>
  <si>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</si>
  <si>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</si>
  <si>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</si>
  <si>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</si>
  <si>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</si>
  <si>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</si>
  <si>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</si>
  <si>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</si>
  <si>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</si>
  <si>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</si>
  <si>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</si>
  <si>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</si>
  <si>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</si>
  <si>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</si>
  <si>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</si>
  <si>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</si>
  <si>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</si>
  <si>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</si>
  <si>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</si>
  <si>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</si>
  <si>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</si>
  <si>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</si>
  <si>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</si>
  <si>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</si>
  <si>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</si>
  <si>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</si>
  <si>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</si>
  <si>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</si>
  <si>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</si>
  <si>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</si>
  <si>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</si>
  <si>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</si>
  <si>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</si>
  <si>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</si>
  <si>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</si>
  <si>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</si>
  <si>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</si>
  <si>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</si>
  <si>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</si>
  <si>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</si>
  <si>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</si>
  <si>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</si>
  <si>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</si>
  <si>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</si>
  <si>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</si>
  <si>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</si>
  <si>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</si>
  <si>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</si>
  <si>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</si>
  <si>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</si>
  <si>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</si>
  <si>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</si>
  <si>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</si>
  <si>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</si>
  <si>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</si>
  <si>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</si>
  <si>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</si>
  <si>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</si>
  <si>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</si>
  <si>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</si>
  <si>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</si>
  <si>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</si>
  <si>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</si>
  <si>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</si>
  <si>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</si>
  <si>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</si>
  <si>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</si>
  <si>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</si>
  <si>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</si>
  <si>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</si>
  <si>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</si>
  <si>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</si>
  <si>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</si>
  <si>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</si>
  <si>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</si>
  <si>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</si>
  <si>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</si>
  <si>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</si>
  <si>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</si>
  <si>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</si>
  <si>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</si>
  <si>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</si>
  <si>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</si>
  <si>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</si>
  <si>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</si>
  <si>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</si>
  <si>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</si>
  <si>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</si>
  <si>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</si>
  <si>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</si>
  <si>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</si>
  <si>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</si>
  <si>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</si>
  <si>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</si>
  <si>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</si>
  <si>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</si>
  <si>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</si>
  <si>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</si>
  <si>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</si>
  <si>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</si>
  <si>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</si>
  <si>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</si>
  <si>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</si>
  <si>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</si>
  <si>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</si>
  <si>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</si>
  <si>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</si>
  <si>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</si>
  <si>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</si>
  <si>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</si>
  <si>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</si>
  <si>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</si>
  <si>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</si>
  <si>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</si>
  <si>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</si>
  <si>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</si>
  <si>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</si>
  <si>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</si>
  <si>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</si>
  <si>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</si>
  <si>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</si>
  <si>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</si>
  <si>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</si>
  <si>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</si>
  <si>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</si>
  <si>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</si>
  <si>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</si>
  <si>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</si>
  <si>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</si>
  <si>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</si>
  <si>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</si>
  <si>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</si>
  <si>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</si>
  <si>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</si>
  <si>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</si>
  <si>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</si>
  <si>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</si>
  <si>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</si>
  <si>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</si>
  <si>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</si>
  <si>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</si>
  <si>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</si>
  <si>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</si>
  <si>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</si>
  <si>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</si>
  <si>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</si>
  <si>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</si>
  <si>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</si>
  <si>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</si>
  <si>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</si>
  <si>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</si>
  <si>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</si>
  <si>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</si>
  <si>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</si>
  <si>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</si>
  <si>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</si>
  <si>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</si>
  <si>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</si>
  <si>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</si>
  <si>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</si>
  <si>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</si>
  <si>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</si>
  <si>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</si>
  <si>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</si>
  <si>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</si>
  <si>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</si>
  <si>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</si>
  <si>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</si>
  <si>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</si>
  <si>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</si>
  <si>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</si>
  <si>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</si>
  <si>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</si>
  <si>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</si>
  <si>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</si>
  <si>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</si>
  <si>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</si>
  <si>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</si>
  <si>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</si>
  <si>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</si>
  <si>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</si>
  <si>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</si>
  <si>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</si>
  <si>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</si>
  <si>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</si>
  <si>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</si>
  <si>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</si>
  <si>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</si>
  <si>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</si>
  <si>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</si>
  <si>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</si>
  <si>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</si>
  <si>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</si>
  <si>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</si>
  <si>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</si>
  <si>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</si>
  <si>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</si>
  <si>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</si>
  <si>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</si>
  <si>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</si>
  <si>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</si>
  <si>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</si>
  <si>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</si>
  <si>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</si>
  <si>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</si>
  <si>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</si>
  <si>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</si>
  <si>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</si>
  <si>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</si>
  <si>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</si>
  <si>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</si>
  <si>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</si>
  <si>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</si>
  <si>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</si>
  <si>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</si>
  <si>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</si>
  <si>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</si>
  <si>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</si>
  <si>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</si>
  <si>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</si>
  <si>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</si>
  <si>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</si>
  <si>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</si>
  <si>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</si>
  <si>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</si>
  <si>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</si>
  <si>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</si>
  <si>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</si>
  <si>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</si>
  <si>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</si>
  <si>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</si>
  <si>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</si>
  <si>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</si>
  <si>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</si>
  <si>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</si>
  <si>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</si>
  <si>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</si>
  <si>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</si>
  <si>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</si>
  <si>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</si>
  <si>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</si>
  <si>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</si>
  <si>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</si>
  <si>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</si>
  <si>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</si>
  <si>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</si>
  <si>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</si>
  <si>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</si>
  <si>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</si>
  <si>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</si>
  <si>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</si>
  <si>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</si>
  <si>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</si>
  <si>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</si>
  <si>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</si>
  <si>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</si>
  <si>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</si>
  <si>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</si>
  <si>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</si>
  <si>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</si>
  <si>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</si>
  <si>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</si>
  <si>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</si>
  <si>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</si>
  <si>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</si>
  <si>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</si>
  <si>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</si>
  <si>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</si>
  <si>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</si>
  <si>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</si>
  <si>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</si>
  <si>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</si>
  <si>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</si>
  <si>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</si>
  <si>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</si>
  <si>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</si>
  <si>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</si>
  <si>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</si>
  <si>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</si>
  <si>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</si>
  <si>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</si>
  <si>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</si>
  <si>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</si>
  <si>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</si>
  <si>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</si>
  <si>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</si>
  <si>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</si>
  <si>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</si>
  <si>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</si>
  <si>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</si>
  <si>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</si>
  <si>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</si>
  <si>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</si>
  <si>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</si>
  <si>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</si>
  <si>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</si>
  <si>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</si>
  <si>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</si>
  <si>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</si>
  <si>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</si>
  <si>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</si>
  <si>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</si>
  <si>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</si>
  <si>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</si>
  <si>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</si>
  <si>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</si>
  <si>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</si>
  <si>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</si>
  <si>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</si>
  <si>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</si>
  <si>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</si>
  <si>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</si>
  <si>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</si>
  <si>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</si>
  <si>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</si>
  <si>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</si>
  <si>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</si>
  <si>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</si>
  <si>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</si>
  <si>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</si>
  <si>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</si>
  <si>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</si>
  <si>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</si>
  <si>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</si>
  <si>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</si>
  <si>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</si>
  <si>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</si>
  <si>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</si>
  <si>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</si>
  <si>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</si>
  <si>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</si>
  <si>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</si>
  <si>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</si>
  <si>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</si>
  <si>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</si>
  <si>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</si>
  <si>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</si>
  <si>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</si>
  <si>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</si>
  <si>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</si>
  <si>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</si>
  <si>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</si>
  <si>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</si>
  <si>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</si>
  <si>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</si>
  <si>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</si>
  <si>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</si>
  <si>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</si>
  <si>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</si>
  <si>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</si>
  <si>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</si>
  <si>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</si>
  <si>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</si>
  <si>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</si>
  <si>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</si>
  <si>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</si>
  <si>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</si>
  <si>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</si>
  <si>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</si>
  <si>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</si>
  <si>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</si>
  <si>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</si>
  <si>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</si>
  <si>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</si>
  <si>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</si>
  <si>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</si>
  <si>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</si>
  <si>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</si>
  <si>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</si>
  <si>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</si>
  <si>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</si>
  <si>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</si>
  <si>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</si>
  <si>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</si>
  <si>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</si>
  <si>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</si>
  <si>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</si>
  <si>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</si>
  <si>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</si>
  <si>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</si>
  <si>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</si>
  <si>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</si>
  <si>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</si>
  <si>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</si>
  <si>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</si>
  <si>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</si>
  <si>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</si>
  <si>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</si>
  <si>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</si>
  <si>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</si>
  <si>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</si>
  <si>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</si>
  <si>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</si>
  <si>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</si>
  <si>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</si>
  <si>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</si>
  <si>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</si>
  <si>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</si>
  <si>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</si>
  <si>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</si>
  <si>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</si>
  <si>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</si>
  <si>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</si>
  <si>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</si>
  <si>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</si>
  <si>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</si>
  <si>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</si>
  <si>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</si>
  <si>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</si>
  <si>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</si>
  <si>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</si>
  <si>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</si>
  <si>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</si>
  <si>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</si>
  <si>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</si>
  <si>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</si>
  <si>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</si>
  <si>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</si>
  <si>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</si>
  <si>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</si>
  <si>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</si>
  <si>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</si>
  <si>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</si>
  <si>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</si>
  <si>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</si>
  <si>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</si>
  <si>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</si>
  <si>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</si>
  <si>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</si>
  <si>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</si>
  <si>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</si>
  <si>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</si>
  <si>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</si>
  <si>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</si>
  <si>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</si>
  <si>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</si>
  <si>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</si>
  <si>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</si>
  <si>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</si>
  <si>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</si>
  <si>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</si>
  <si>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</si>
  <si>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</si>
  <si>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</si>
  <si>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</si>
  <si>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</si>
  <si>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</si>
  <si>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</si>
  <si>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</si>
  <si>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</si>
  <si>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</si>
  <si>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</si>
  <si>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</si>
  <si>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</si>
  <si>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</si>
  <si>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</si>
  <si>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</si>
  <si>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</si>
  <si>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</si>
  <si>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</si>
  <si>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</si>
  <si>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</si>
  <si>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</si>
  <si>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</si>
  <si>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</si>
  <si>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</si>
  <si>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</si>
  <si>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</si>
  <si>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</si>
  <si>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</si>
  <si>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</si>
  <si>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</si>
  <si>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</si>
  <si>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</si>
  <si>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</si>
  <si>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</si>
  <si>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</si>
  <si>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</si>
  <si>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</si>
  <si>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</si>
  <si>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</si>
  <si>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</si>
  <si>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</si>
  <si>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</si>
  <si>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</si>
  <si>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</si>
  <si>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</si>
  <si>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</si>
  <si>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</si>
  <si>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</si>
  <si>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</si>
  <si>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</si>
  <si>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</si>
  <si>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</si>
  <si>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</si>
  <si>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</si>
  <si>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</si>
  <si>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</si>
  <si>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</si>
  <si>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</si>
  <si>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</si>
  <si>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</si>
  <si>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</si>
  <si>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</si>
  <si>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</si>
  <si>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</si>
  <si>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</si>
  <si>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</si>
  <si>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</si>
  <si>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</si>
  <si>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</si>
  <si>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</si>
  <si>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</si>
  <si>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</si>
  <si>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</si>
  <si>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</si>
  <si>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</si>
  <si>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</si>
  <si>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</si>
  <si>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</si>
  <si>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</si>
  <si>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</si>
  <si>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</si>
  <si>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</si>
  <si>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</si>
  <si>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</si>
  <si>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</si>
  <si>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</si>
  <si>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</si>
  <si>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</si>
  <si>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</si>
  <si>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</si>
  <si>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</si>
  <si>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</si>
  <si>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</si>
  <si>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</si>
  <si>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</si>
  <si>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</si>
  <si>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</si>
  <si>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</si>
  <si>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</si>
  <si>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</si>
  <si>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</si>
  <si>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</si>
  <si>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</si>
  <si>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</si>
  <si>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</si>
  <si>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</si>
  <si>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</si>
  <si>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</si>
  <si>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</si>
  <si>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</si>
  <si>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</si>
  <si>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</si>
  <si>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</si>
  <si>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</si>
  <si>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</si>
  <si>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</si>
  <si>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</si>
  <si>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</si>
  <si>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</si>
  <si>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</si>
  <si>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</si>
  <si>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</si>
  <si>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</si>
  <si>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</si>
  <si>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</si>
  <si>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</si>
  <si>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</si>
  <si>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</si>
  <si>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</si>
  <si>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</si>
  <si>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</si>
  <si>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</si>
  <si>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</si>
  <si>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</si>
  <si>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</si>
  <si>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</si>
  <si>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</si>
  <si>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</si>
  <si>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</si>
  <si>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</si>
  <si>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</si>
  <si>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</si>
  <si>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</si>
  <si>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</si>
  <si>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</si>
  <si>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</si>
  <si>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</si>
  <si>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</si>
  <si>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</si>
  <si>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</si>
  <si>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</si>
  <si>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</si>
  <si>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</si>
  <si>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</si>
  <si>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</si>
  <si>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</si>
  <si>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</si>
  <si>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</si>
  <si>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</si>
  <si>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</si>
  <si>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</si>
  <si>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</si>
  <si>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</si>
  <si>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</si>
  <si>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</si>
  <si>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</si>
  <si>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</si>
  <si>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</si>
  <si>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</si>
  <si>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</si>
  <si>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</si>
  <si>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</si>
  <si>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</si>
  <si>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</si>
  <si>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</si>
  <si>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</si>
  <si>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</si>
  <si>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</si>
  <si>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</si>
  <si>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</si>
  <si>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</si>
  <si>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</si>
  <si>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</si>
  <si>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</si>
  <si>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</si>
  <si>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</si>
  <si>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</si>
  <si>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</si>
  <si>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</si>
  <si>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</si>
  <si>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</si>
  <si>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</si>
  <si>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</si>
  <si>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</si>
  <si>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</si>
  <si>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</si>
  <si>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</si>
  <si>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</si>
  <si>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</si>
  <si>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</si>
  <si>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</si>
  <si>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</si>
  <si>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</si>
  <si>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</si>
  <si>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</si>
  <si>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</si>
  <si>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</si>
  <si>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</si>
  <si>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</si>
  <si>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</si>
  <si>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</si>
  <si>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</si>
  <si>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</si>
  <si>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</si>
  <si>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</si>
  <si>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</si>
  <si>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</si>
  <si>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</si>
  <si>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29/07/2024</t>
  </si>
  <si>
    <t>Cut-off Date: 30/06/2024</t>
  </si>
  <si>
    <t>performing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</si>
</sst>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2110</v>
      </c>
      <c r="C5" s="211"/>
      <c r="D5" s="25"/>
      <c r="E5" s="31"/>
      <c r="F5" s="31"/>
      <c r="G5" s="31"/>
    </row>
    <row r="6" spans="1:7" x14ac:dyDescent="0.25">
      <c r="A6" s="135"/>
      <c r="B6" s="212" t="s">
        <v>1541</v>
      </c>
      <c r="C6" s="212"/>
      <c r="D6" s="133"/>
      <c r="E6" s="25"/>
      <c r="F6" s="25"/>
      <c r="G6" s="25"/>
    </row>
    <row r="7" spans="1:7" x14ac:dyDescent="0.25">
      <c r="A7" s="25"/>
      <c r="B7" s="213" t="s">
        <v>1542</v>
      </c>
      <c r="C7" s="214"/>
      <c r="D7" s="133"/>
      <c r="E7" s="25"/>
      <c r="F7" s="25"/>
      <c r="G7" s="25"/>
    </row>
    <row r="8" spans="1:7" x14ac:dyDescent="0.25">
      <c r="A8" s="25"/>
      <c r="B8" s="215" t="s">
        <v>1543</v>
      </c>
      <c r="C8" s="216"/>
      <c r="D8" s="133"/>
      <c r="E8" s="25"/>
      <c r="F8" s="25"/>
      <c r="G8" s="25"/>
    </row>
    <row r="9" spans="1:7" ht="15.75" thickBot="1" x14ac:dyDescent="0.3">
      <c r="A9" s="25"/>
      <c r="B9" s="217" t="s">
        <v>1544</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1541</v>
      </c>
      <c r="C13" s="209"/>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09" t="s">
        <v>1542</v>
      </c>
      <c r="C24" s="209"/>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2660</v>
      </c>
      <c r="C9" s="209"/>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1441</v>
      </c>
      <c r="B1" s="208"/>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1989</v>
      </c>
      <c r="F5" s="225"/>
      <c r="G5" s="131" t="s">
        <v>1988</v>
      </c>
      <c r="H5" s="129"/>
    </row>
    <row r="6" spans="1:9" x14ac:dyDescent="0.25">
      <c r="A6" s="25"/>
      <c r="B6" s="25"/>
      <c r="C6" s="25"/>
      <c r="D6" s="25"/>
      <c r="F6" s="132"/>
      <c r="G6" s="132"/>
    </row>
    <row r="7" spans="1:9" ht="18.75" customHeight="1" x14ac:dyDescent="0.25">
      <c r="A7" s="29"/>
      <c r="B7" s="210" t="s">
        <v>2016</v>
      </c>
      <c r="C7" s="211"/>
      <c r="D7" s="133"/>
      <c r="E7" s="210" t="s">
        <v>2005</v>
      </c>
      <c r="F7" s="209"/>
      <c r="G7" s="209"/>
      <c r="H7" s="211"/>
    </row>
    <row r="8" spans="1:9" ht="18.75" customHeight="1" x14ac:dyDescent="0.25">
      <c r="A8" s="25"/>
      <c r="B8" s="226" t="s">
        <v>1982</v>
      </c>
      <c r="C8" s="227"/>
      <c r="D8" s="133"/>
      <c r="E8" s="228"/>
      <c r="F8" s="229"/>
      <c r="G8" s="229"/>
      <c r="H8" s="230"/>
    </row>
    <row r="9" spans="1:9" ht="18.75" customHeight="1" x14ac:dyDescent="0.25">
      <c r="A9" s="25"/>
      <c r="B9" s="226" t="s">
        <v>1986</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2017</v>
      </c>
      <c r="F13" s="220"/>
      <c r="G13" s="221" t="s">
        <v>2018</v>
      </c>
      <c r="H13" s="222"/>
      <c r="I13" s="129"/>
    </row>
    <row r="14" spans="1:9" x14ac:dyDescent="0.25">
      <c r="A14" s="25"/>
      <c r="B14" s="136"/>
      <c r="C14" s="25"/>
      <c r="D14" s="25"/>
      <c r="E14" s="137"/>
      <c r="F14" s="137"/>
      <c r="G14" s="25"/>
      <c r="H14" s="130"/>
    </row>
    <row r="15" spans="1:9" ht="18.75" customHeight="1" x14ac:dyDescent="0.25">
      <c r="A15" s="36"/>
      <c r="B15" s="223" t="s">
        <v>2019</v>
      </c>
      <c r="C15" s="223"/>
      <c r="D15" s="223"/>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3" t="s">
        <v>1986</v>
      </c>
      <c r="C20" s="223"/>
      <c r="D20" s="223"/>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2932</v>
      </c>
      <c r="E6" s="201"/>
      <c r="F6" s="201"/>
      <c r="G6" s="201"/>
      <c r="H6" s="201"/>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6"/>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1442</v>
      </c>
      <c r="E38" s="203"/>
      <c r="F38" s="203"/>
      <c r="G38" s="203"/>
      <c r="H38" s="203"/>
      <c r="I38" s="6"/>
      <c r="J38" s="7"/>
    </row>
    <row r="39" spans="2:10" x14ac:dyDescent="0.25">
      <c r="B39" s="5"/>
      <c r="C39" s="6"/>
      <c r="I39" s="6"/>
      <c r="J39" s="7"/>
    </row>
    <row r="40" spans="2:10" x14ac:dyDescent="0.25">
      <c r="B40" s="5"/>
      <c r="C40" s="6"/>
      <c r="D40" s="202" t="s">
        <v>2645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56" zoomScale="80" zoomScaleNormal="80" workbookViewId="0">
      <selection activeCell="I98" sqref="I9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45473</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5859.2665200000001</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5.6773869822485321E-2</v>
      </c>
      <c r="E45" s="103"/>
      <c r="F45" s="103">
        <v>9.8900000000000002E-2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789.26652000000013</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5859.1415239999997</v>
      </c>
      <c r="E53" s="50"/>
      <c r="F53" s="113">
        <f>IF($C$58=0,"",IF(C53="[for completion]","",C53/$C$58))</f>
        <v>0.99997861507185737</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0.12529999999999999</v>
      </c>
      <c r="E56" s="50"/>
      <c r="F56" s="113">
        <f>IF($C$58=0,"",IF(C56="[for completion]","",C56/$C$58))</f>
        <v>2.1384928142675076E-5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5859.2668239999994</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15.093534999999999</v>
      </c>
      <c r="D66" s="110">
        <v>15.093535295866884</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5.5441640000000003</v>
      </c>
      <c r="D70" s="106" t="s">
        <v>1150</v>
      </c>
      <c r="E70" s="21"/>
      <c r="F70" s="113">
        <f t="shared" ref="F70:F76" si="1">IF($C$77=0,"",IF(C70="[for completion]","",C70/$C$77))</f>
        <v>9.4624169398135221E-4</v>
      </c>
      <c r="G70" s="113" t="str">
        <f t="shared" ref="G70:G76" si="2">IF($D$66="ND2","ND2",IF(OR(D70="ND2",D70=""),"",D70/$D$77))</f>
        <v/>
      </c>
      <c r="H70" s="23"/>
      <c r="L70" s="23"/>
      <c r="M70" s="23"/>
      <c r="N70" s="55"/>
    </row>
    <row r="71" spans="1:14" x14ac:dyDescent="0.25">
      <c r="A71" s="25" t="s">
        <v>107</v>
      </c>
      <c r="B71" s="21" t="s">
        <v>1464</v>
      </c>
      <c r="C71" s="106">
        <v>9.904204</v>
      </c>
      <c r="D71" s="106" t="s">
        <v>1150</v>
      </c>
      <c r="E71" s="21"/>
      <c r="F71" s="113">
        <f t="shared" si="1"/>
        <v>1.6903848389940997E-3</v>
      </c>
      <c r="G71" s="113" t="str">
        <f t="shared" si="2"/>
        <v/>
      </c>
      <c r="H71" s="23"/>
      <c r="L71" s="23"/>
      <c r="M71" s="23"/>
      <c r="N71" s="55"/>
    </row>
    <row r="72" spans="1:14" x14ac:dyDescent="0.25">
      <c r="A72" s="25" t="s">
        <v>108</v>
      </c>
      <c r="B72" s="21" t="s">
        <v>1465</v>
      </c>
      <c r="C72" s="106">
        <v>12.383896</v>
      </c>
      <c r="D72" s="106" t="s">
        <v>1150</v>
      </c>
      <c r="E72" s="21"/>
      <c r="F72" s="113">
        <f t="shared" si="1"/>
        <v>2.1136024708376037E-3</v>
      </c>
      <c r="G72" s="113" t="str">
        <f t="shared" si="2"/>
        <v/>
      </c>
      <c r="H72" s="23"/>
      <c r="L72" s="23"/>
      <c r="M72" s="23"/>
      <c r="N72" s="55"/>
    </row>
    <row r="73" spans="1:14" x14ac:dyDescent="0.25">
      <c r="A73" s="25" t="s">
        <v>109</v>
      </c>
      <c r="B73" s="21" t="s">
        <v>1466</v>
      </c>
      <c r="C73" s="106">
        <v>14.430834000000001</v>
      </c>
      <c r="D73" s="106" t="s">
        <v>1150</v>
      </c>
      <c r="E73" s="21"/>
      <c r="F73" s="113">
        <f t="shared" si="1"/>
        <v>2.4629604769490394E-3</v>
      </c>
      <c r="G73" s="113" t="str">
        <f t="shared" si="2"/>
        <v/>
      </c>
      <c r="H73" s="23"/>
      <c r="L73" s="23"/>
      <c r="M73" s="23"/>
      <c r="N73" s="55"/>
    </row>
    <row r="74" spans="1:14" x14ac:dyDescent="0.25">
      <c r="A74" s="25" t="s">
        <v>110</v>
      </c>
      <c r="B74" s="21" t="s">
        <v>1467</v>
      </c>
      <c r="C74" s="106">
        <v>23.607627000000001</v>
      </c>
      <c r="D74" s="106" t="s">
        <v>1150</v>
      </c>
      <c r="E74" s="21"/>
      <c r="F74" s="113">
        <f t="shared" si="1"/>
        <v>4.0291955583131936E-3</v>
      </c>
      <c r="G74" s="113" t="str">
        <f t="shared" si="2"/>
        <v/>
      </c>
      <c r="H74" s="23"/>
      <c r="L74" s="23"/>
      <c r="M74" s="23"/>
      <c r="N74" s="55"/>
    </row>
    <row r="75" spans="1:14" x14ac:dyDescent="0.25">
      <c r="A75" s="25" t="s">
        <v>111</v>
      </c>
      <c r="B75" s="21" t="s">
        <v>1468</v>
      </c>
      <c r="C75" s="106">
        <v>499.98560300000003</v>
      </c>
      <c r="D75" s="106" t="s">
        <v>1150</v>
      </c>
      <c r="E75" s="21"/>
      <c r="F75" s="113">
        <f t="shared" si="1"/>
        <v>8.533427653817742E-2</v>
      </c>
      <c r="G75" s="113" t="str">
        <f t="shared" si="2"/>
        <v/>
      </c>
      <c r="H75" s="23"/>
      <c r="L75" s="23"/>
      <c r="M75" s="23"/>
      <c r="N75" s="55"/>
    </row>
    <row r="76" spans="1:14" x14ac:dyDescent="0.25">
      <c r="A76" s="25" t="s">
        <v>112</v>
      </c>
      <c r="B76" s="21" t="s">
        <v>1469</v>
      </c>
      <c r="C76" s="106">
        <v>5293.2851950000004</v>
      </c>
      <c r="D76" s="106" t="s">
        <v>1150</v>
      </c>
      <c r="E76" s="21"/>
      <c r="F76" s="113">
        <f t="shared" si="1"/>
        <v>0.90342333842274736</v>
      </c>
      <c r="G76" s="113" t="str">
        <f t="shared" si="2"/>
        <v/>
      </c>
      <c r="H76" s="23"/>
      <c r="L76" s="23"/>
      <c r="M76" s="23"/>
      <c r="N76" s="55"/>
    </row>
    <row r="77" spans="1:14" x14ac:dyDescent="0.25">
      <c r="A77" s="25" t="s">
        <v>113</v>
      </c>
      <c r="B77" s="59" t="s">
        <v>92</v>
      </c>
      <c r="C77" s="108">
        <f>SUM(C70:C76)</f>
        <v>5859.1415230000002</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2.53627</v>
      </c>
      <c r="D79" s="108" t="s">
        <v>1150</v>
      </c>
      <c r="E79" s="42"/>
      <c r="F79" s="113">
        <f>IF($C$77=0,"",IF(C79="","",C79/$C$77))</f>
        <v>4.3287399528478668E-4</v>
      </c>
      <c r="G79" s="113" t="str">
        <f>IF($D$66="ND2","ND2",IF(OR(D79="ND2",D79=""),"",D79/$D$77))</f>
        <v/>
      </c>
      <c r="H79" s="23"/>
      <c r="L79" s="23"/>
      <c r="M79" s="23"/>
      <c r="N79" s="55"/>
    </row>
    <row r="80" spans="1:14" outlineLevel="1" x14ac:dyDescent="0.25">
      <c r="A80" s="25" t="s">
        <v>118</v>
      </c>
      <c r="B80" s="60" t="s">
        <v>119</v>
      </c>
      <c r="C80" s="108">
        <v>3.0078930000000001</v>
      </c>
      <c r="D80" s="108" t="s">
        <v>1150</v>
      </c>
      <c r="E80" s="42"/>
      <c r="F80" s="113">
        <f>IF($C$77=0,"",IF(C80="","",C80/$C$77))</f>
        <v>5.1336752802309804E-4</v>
      </c>
      <c r="G80" s="113" t="str">
        <f>IF($D$66="ND2","ND2",IF(OR(D80="ND2",D80=""),"",D80/$D$77))</f>
        <v/>
      </c>
      <c r="H80" s="23"/>
      <c r="L80" s="23"/>
      <c r="M80" s="23"/>
      <c r="N80" s="55"/>
    </row>
    <row r="81" spans="1:14" outlineLevel="1" x14ac:dyDescent="0.25">
      <c r="A81" s="25" t="s">
        <v>120</v>
      </c>
      <c r="B81" s="60" t="s">
        <v>121</v>
      </c>
      <c r="C81" s="108">
        <v>4.8995189999999997</v>
      </c>
      <c r="D81" s="108" t="s">
        <v>1150</v>
      </c>
      <c r="E81" s="42"/>
      <c r="F81" s="113">
        <f>IF($C$77=0,"",IF(C81="","",C81/$C$77))</f>
        <v>8.362178965582224E-4</v>
      </c>
      <c r="G81" s="113" t="str">
        <f>IF($D$66="ND2","ND2",IF(OR(D81="ND2",D81=""),"",D81/$D$77))</f>
        <v/>
      </c>
      <c r="H81" s="23"/>
      <c r="L81" s="23"/>
      <c r="M81" s="23"/>
      <c r="N81" s="55"/>
    </row>
    <row r="82" spans="1:14" outlineLevel="1" x14ac:dyDescent="0.25">
      <c r="A82" s="25" t="s">
        <v>122</v>
      </c>
      <c r="B82" s="60" t="s">
        <v>123</v>
      </c>
      <c r="C82" s="108">
        <v>5.0046840000000001</v>
      </c>
      <c r="D82" s="108" t="s">
        <v>1150</v>
      </c>
      <c r="E82" s="42"/>
      <c r="F82" s="113">
        <f>IF($C$77=0,"",IF(C82="","",C82/$C$77))</f>
        <v>8.541667717624099E-4</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9.7222000000000008</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25">
      <c r="A94" s="25" t="s">
        <v>135</v>
      </c>
      <c r="B94" s="21" t="s">
        <v>1464</v>
      </c>
      <c r="C94" s="106">
        <v>500</v>
      </c>
      <c r="D94" s="106" t="s">
        <v>1150</v>
      </c>
      <c r="E94" s="21"/>
      <c r="F94" s="113">
        <f t="shared" si="3"/>
        <v>9.8619329388560162E-2</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25">
      <c r="A104" s="25" t="s">
        <v>145</v>
      </c>
      <c r="B104" s="60" t="s">
        <v>121</v>
      </c>
      <c r="C104" s="108">
        <v>0</v>
      </c>
      <c r="D104" s="108" t="s">
        <v>1150</v>
      </c>
      <c r="E104" s="42"/>
      <c r="F104" s="113">
        <f>IF($C$100=0,"",IF(C104="","",IF(C104="","",C104/$C$100)))</f>
        <v>0</v>
      </c>
      <c r="G104" s="113" t="str">
        <f>IF($D$100=0,"",IF(D104="","",IF(D104="","",D104/$D$100)))</f>
        <v/>
      </c>
      <c r="H104" s="23"/>
      <c r="L104" s="23"/>
      <c r="M104" s="23"/>
    </row>
    <row r="105" spans="1:14" outlineLevel="1" x14ac:dyDescent="0.25">
      <c r="A105" s="25" t="s">
        <v>146</v>
      </c>
      <c r="B105" s="60" t="s">
        <v>123</v>
      </c>
      <c r="C105" s="108">
        <v>500</v>
      </c>
      <c r="D105" s="108" t="s">
        <v>1150</v>
      </c>
      <c r="E105" s="42"/>
      <c r="F105" s="113">
        <f>IF($C$100=0,"",IF(C105="","",IF(C105="","",C105/$C$100)))</f>
        <v>9.8619329388560162E-2</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v>5859.2668000000003</v>
      </c>
      <c r="D112" s="106">
        <v>5859.2668000000003</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5859.2668000000003</v>
      </c>
      <c r="D130" s="106">
        <f>SUM(D112:D129)</f>
        <v>5859.2668000000003</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0.12529999999999999</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0.12529999999999999</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v>0.12525752000000001</v>
      </c>
      <c r="E193" s="50"/>
      <c r="F193" s="113">
        <f t="shared" ref="F193:F206" si="14">IF($C$208=0,"",IF(C193="[for completion]","",C193/$C$208))</f>
        <v>1</v>
      </c>
      <c r="G193" s="51"/>
      <c r="H193" s="23"/>
      <c r="L193" s="23"/>
      <c r="M193" s="23"/>
      <c r="N193" s="55"/>
    </row>
    <row r="194" spans="1:14" x14ac:dyDescent="0.25">
      <c r="A194" s="25" t="s">
        <v>255</v>
      </c>
      <c r="B194" s="42" t="s">
        <v>256</v>
      </c>
      <c r="C194" s="106">
        <v>0</v>
      </c>
      <c r="E194" s="53"/>
      <c r="F194" s="113">
        <f t="shared" si="14"/>
        <v>0</v>
      </c>
      <c r="G194" s="53"/>
      <c r="H194" s="23"/>
      <c r="L194" s="23"/>
      <c r="M194" s="23"/>
      <c r="N194" s="55"/>
    </row>
    <row r="195" spans="1:14" x14ac:dyDescent="0.25">
      <c r="A195" s="25" t="s">
        <v>257</v>
      </c>
      <c r="B195" s="42" t="s">
        <v>258</v>
      </c>
      <c r="C195" s="106">
        <v>0</v>
      </c>
      <c r="E195" s="53"/>
      <c r="F195" s="113">
        <f t="shared" si="14"/>
        <v>0</v>
      </c>
      <c r="G195" s="53"/>
      <c r="H195" s="23"/>
      <c r="L195" s="23"/>
      <c r="M195" s="23"/>
      <c r="N195" s="55"/>
    </row>
    <row r="196" spans="1:14" x14ac:dyDescent="0.25">
      <c r="A196" s="25" t="s">
        <v>259</v>
      </c>
      <c r="B196" s="42" t="s">
        <v>260</v>
      </c>
      <c r="C196" s="106">
        <v>0</v>
      </c>
      <c r="E196" s="53"/>
      <c r="F196" s="113">
        <f t="shared" si="14"/>
        <v>0</v>
      </c>
      <c r="G196" s="53"/>
      <c r="H196" s="23"/>
      <c r="L196" s="23"/>
      <c r="M196" s="23"/>
      <c r="N196" s="55"/>
    </row>
    <row r="197" spans="1:14" x14ac:dyDescent="0.25">
      <c r="A197" s="25" t="s">
        <v>261</v>
      </c>
      <c r="B197" s="42" t="s">
        <v>262</v>
      </c>
      <c r="C197" s="106">
        <v>0</v>
      </c>
      <c r="E197" s="53"/>
      <c r="F197" s="113">
        <f t="shared" si="14"/>
        <v>0</v>
      </c>
      <c r="G197" s="53"/>
      <c r="H197" s="23"/>
      <c r="L197" s="23"/>
      <c r="M197" s="23"/>
      <c r="N197" s="55"/>
    </row>
    <row r="198" spans="1:14" x14ac:dyDescent="0.25">
      <c r="A198" s="25" t="s">
        <v>263</v>
      </c>
      <c r="B198" s="42" t="s">
        <v>264</v>
      </c>
      <c r="C198" s="106">
        <v>0</v>
      </c>
      <c r="E198" s="53"/>
      <c r="F198" s="113">
        <f t="shared" si="14"/>
        <v>0</v>
      </c>
      <c r="G198" s="53"/>
      <c r="H198" s="23"/>
      <c r="L198" s="23"/>
      <c r="M198" s="23"/>
      <c r="N198" s="55"/>
    </row>
    <row r="199" spans="1:14" x14ac:dyDescent="0.25">
      <c r="A199" s="25" t="s">
        <v>265</v>
      </c>
      <c r="B199" s="42" t="s">
        <v>266</v>
      </c>
      <c r="C199" s="106">
        <v>0</v>
      </c>
      <c r="E199" s="53"/>
      <c r="F199" s="113">
        <f t="shared" si="14"/>
        <v>0</v>
      </c>
      <c r="G199" s="53"/>
      <c r="H199" s="23"/>
      <c r="L199" s="23"/>
      <c r="M199" s="23"/>
      <c r="N199" s="55"/>
    </row>
    <row r="200" spans="1:14" x14ac:dyDescent="0.25">
      <c r="A200" s="25" t="s">
        <v>267</v>
      </c>
      <c r="B200" s="42" t="s">
        <v>12</v>
      </c>
      <c r="C200" s="106">
        <v>0</v>
      </c>
      <c r="E200" s="53"/>
      <c r="F200" s="113">
        <f t="shared" si="14"/>
        <v>0</v>
      </c>
      <c r="G200" s="53"/>
      <c r="H200" s="23"/>
      <c r="L200" s="23"/>
      <c r="M200" s="23"/>
      <c r="N200" s="55"/>
    </row>
    <row r="201" spans="1:14" x14ac:dyDescent="0.25">
      <c r="A201" s="25" t="s">
        <v>268</v>
      </c>
      <c r="B201" s="42" t="s">
        <v>269</v>
      </c>
      <c r="C201" s="106">
        <v>0</v>
      </c>
      <c r="E201" s="53"/>
      <c r="F201" s="113">
        <f t="shared" si="14"/>
        <v>0</v>
      </c>
      <c r="G201" s="53"/>
      <c r="H201" s="23"/>
      <c r="L201" s="23"/>
      <c r="M201" s="23"/>
      <c r="N201" s="55"/>
    </row>
    <row r="202" spans="1:14" x14ac:dyDescent="0.25">
      <c r="A202" s="25" t="s">
        <v>270</v>
      </c>
      <c r="B202" s="42" t="s">
        <v>271</v>
      </c>
      <c r="C202" s="106">
        <v>0</v>
      </c>
      <c r="E202" s="53"/>
      <c r="F202" s="113">
        <f t="shared" si="14"/>
        <v>0</v>
      </c>
      <c r="G202" s="53"/>
      <c r="H202" s="23"/>
      <c r="L202" s="23"/>
      <c r="M202" s="23"/>
      <c r="N202" s="55"/>
    </row>
    <row r="203" spans="1:14" x14ac:dyDescent="0.25">
      <c r="A203" s="25" t="s">
        <v>272</v>
      </c>
      <c r="B203" s="42" t="s">
        <v>273</v>
      </c>
      <c r="C203" s="106">
        <v>0</v>
      </c>
      <c r="E203" s="53"/>
      <c r="F203" s="113">
        <f t="shared" si="14"/>
        <v>0</v>
      </c>
      <c r="G203" s="53"/>
      <c r="H203" s="23"/>
      <c r="L203" s="23"/>
      <c r="M203" s="23"/>
      <c r="N203" s="55"/>
    </row>
    <row r="204" spans="1:14" x14ac:dyDescent="0.25">
      <c r="A204" s="25" t="s">
        <v>274</v>
      </c>
      <c r="B204" s="42" t="s">
        <v>275</v>
      </c>
      <c r="C204" s="106">
        <v>0</v>
      </c>
      <c r="E204" s="53"/>
      <c r="F204" s="113">
        <f t="shared" si="14"/>
        <v>0</v>
      </c>
      <c r="G204" s="53"/>
      <c r="H204" s="23"/>
      <c r="L204" s="23"/>
      <c r="M204" s="23"/>
      <c r="N204" s="55"/>
    </row>
    <row r="205" spans="1:14" x14ac:dyDescent="0.25">
      <c r="A205" s="25" t="s">
        <v>276</v>
      </c>
      <c r="B205" s="42" t="s">
        <v>277</v>
      </c>
      <c r="C205" s="106">
        <v>0</v>
      </c>
      <c r="E205" s="53"/>
      <c r="F205" s="113">
        <f t="shared" si="14"/>
        <v>0</v>
      </c>
      <c r="G205" s="53"/>
      <c r="H205" s="23"/>
      <c r="L205" s="23"/>
      <c r="M205" s="23"/>
      <c r="N205" s="55"/>
    </row>
    <row r="206" spans="1:14" x14ac:dyDescent="0.25">
      <c r="A206" s="25" t="s">
        <v>278</v>
      </c>
      <c r="B206" s="42" t="s">
        <v>90</v>
      </c>
      <c r="C206" s="106">
        <v>0</v>
      </c>
      <c r="E206" s="53"/>
      <c r="F206" s="113">
        <f t="shared" si="14"/>
        <v>0</v>
      </c>
      <c r="G206" s="53"/>
      <c r="H206" s="23"/>
      <c r="L206" s="23"/>
      <c r="M206" s="23"/>
      <c r="N206" s="55"/>
    </row>
    <row r="207" spans="1:14" x14ac:dyDescent="0.25">
      <c r="A207" s="25" t="s">
        <v>279</v>
      </c>
      <c r="B207" s="52" t="s">
        <v>280</v>
      </c>
      <c r="C207" s="106">
        <f>SUM(C193:C196)</f>
        <v>0.12525752000000001</v>
      </c>
      <c r="E207" s="53"/>
      <c r="F207" s="113">
        <f>SUM(F193:F196)</f>
        <v>1</v>
      </c>
      <c r="G207" s="53"/>
      <c r="H207" s="23"/>
      <c r="L207" s="23"/>
      <c r="M207" s="23"/>
      <c r="N207" s="55"/>
    </row>
    <row r="208" spans="1:14" x14ac:dyDescent="0.25">
      <c r="A208" s="25" t="s">
        <v>281</v>
      </c>
      <c r="B208" s="59" t="s">
        <v>92</v>
      </c>
      <c r="C208" s="108">
        <f>SUM(C193:C206)</f>
        <v>0.12525752000000001</v>
      </c>
      <c r="D208" s="42"/>
      <c r="E208" s="53"/>
      <c r="F208" s="114">
        <f>SUM(F193:F206)</f>
        <v>1</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2952</v>
      </c>
      <c r="C323" s="40" t="s">
        <v>2953</v>
      </c>
      <c r="H323" s="23"/>
      <c r="I323" s="55"/>
      <c r="J323" s="55"/>
      <c r="K323" s="55"/>
      <c r="L323" s="55"/>
      <c r="M323" s="55"/>
      <c r="N323" s="55"/>
    </row>
    <row r="324" spans="1:14"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20" zoomScale="80" zoomScaleNormal="80" workbookViewId="0">
      <selection activeCell="C163" sqref="C163"/>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5859.1415247799996</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5859.1415247799996</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31426</v>
      </c>
      <c r="D28" s="107" t="str">
        <f>IF(C28="","","ND2")</f>
        <v>ND2</v>
      </c>
      <c r="F28" s="107">
        <f>IF(C28=0,"",IF(C28="","",C28))</f>
        <v>31426</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2.1679999999999998E-3</v>
      </c>
      <c r="D36" s="101" t="str">
        <f>IF(C36="","","ND2")</f>
        <v>ND2</v>
      </c>
      <c r="E36" s="121"/>
      <c r="F36" s="101">
        <f>IF(C36=0,"",C36)</f>
        <v>2.1679999999999998E-3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3.1258950000000001E-2</v>
      </c>
      <c r="D99" s="101" t="str">
        <f t="shared" ref="D99:D111" si="1">IF(C99="","","ND2")</f>
        <v>ND2</v>
      </c>
      <c r="E99" s="101"/>
      <c r="F99" s="101">
        <f t="shared" ref="F99:F111" si="2">IF(C99="","",C99)</f>
        <v>3.1258950000000001E-2</v>
      </c>
      <c r="G99" s="25"/>
    </row>
    <row r="100" spans="1:7" x14ac:dyDescent="0.25">
      <c r="A100" s="25" t="s">
        <v>521</v>
      </c>
      <c r="B100" s="42" t="s">
        <v>2978</v>
      </c>
      <c r="C100" s="101">
        <v>3.2932860000000001E-2</v>
      </c>
      <c r="D100" s="101" t="str">
        <f t="shared" si="1"/>
        <v>ND2</v>
      </c>
      <c r="E100" s="101"/>
      <c r="F100" s="101">
        <f t="shared" si="2"/>
        <v>3.2932860000000001E-2</v>
      </c>
      <c r="G100" s="25"/>
    </row>
    <row r="101" spans="1:7" x14ac:dyDescent="0.25">
      <c r="A101" s="25" t="s">
        <v>522</v>
      </c>
      <c r="B101" s="42" t="s">
        <v>2979</v>
      </c>
      <c r="C101" s="101">
        <v>2.4806760000000001E-2</v>
      </c>
      <c r="D101" s="101" t="str">
        <f t="shared" si="1"/>
        <v>ND2</v>
      </c>
      <c r="E101" s="101"/>
      <c r="F101" s="101">
        <f t="shared" si="2"/>
        <v>2.4806760000000001E-2</v>
      </c>
      <c r="G101" s="25"/>
    </row>
    <row r="102" spans="1:7" x14ac:dyDescent="0.25">
      <c r="A102" s="25" t="s">
        <v>523</v>
      </c>
      <c r="B102" s="42" t="s">
        <v>2980</v>
      </c>
      <c r="C102" s="101">
        <v>0.15444268</v>
      </c>
      <c r="D102" s="101" t="str">
        <f t="shared" si="1"/>
        <v>ND2</v>
      </c>
      <c r="E102" s="101"/>
      <c r="F102" s="101">
        <f t="shared" si="2"/>
        <v>0.15444268</v>
      </c>
      <c r="G102" s="25"/>
    </row>
    <row r="103" spans="1:7" x14ac:dyDescent="0.25">
      <c r="A103" s="25" t="s">
        <v>524</v>
      </c>
      <c r="B103" s="42" t="s">
        <v>2981</v>
      </c>
      <c r="C103" s="101">
        <v>2.967057E-2</v>
      </c>
      <c r="D103" s="101" t="str">
        <f t="shared" si="1"/>
        <v>ND2</v>
      </c>
      <c r="E103" s="101"/>
      <c r="F103" s="101">
        <f t="shared" si="2"/>
        <v>2.967057E-2</v>
      </c>
      <c r="G103" s="25"/>
    </row>
    <row r="104" spans="1:7" x14ac:dyDescent="0.25">
      <c r="A104" s="25" t="s">
        <v>525</v>
      </c>
      <c r="B104" s="42" t="s">
        <v>2982</v>
      </c>
      <c r="C104" s="101">
        <v>0.12373023</v>
      </c>
      <c r="D104" s="101" t="str">
        <f t="shared" si="1"/>
        <v>ND2</v>
      </c>
      <c r="E104" s="101"/>
      <c r="F104" s="101">
        <f t="shared" si="2"/>
        <v>0.12373023</v>
      </c>
      <c r="G104" s="25"/>
    </row>
    <row r="105" spans="1:7" x14ac:dyDescent="0.25">
      <c r="A105" s="25" t="s">
        <v>526</v>
      </c>
      <c r="B105" s="42" t="s">
        <v>2983</v>
      </c>
      <c r="C105" s="101">
        <v>0.15390926999999999</v>
      </c>
      <c r="D105" s="101" t="str">
        <f t="shared" si="1"/>
        <v>ND2</v>
      </c>
      <c r="E105" s="101"/>
      <c r="F105" s="101">
        <f t="shared" si="2"/>
        <v>0.15390926999999999</v>
      </c>
      <c r="G105" s="25"/>
    </row>
    <row r="106" spans="1:7" x14ac:dyDescent="0.25">
      <c r="A106" s="25" t="s">
        <v>527</v>
      </c>
      <c r="B106" s="42" t="s">
        <v>2984</v>
      </c>
      <c r="C106" s="101">
        <v>0.14196649</v>
      </c>
      <c r="D106" s="101" t="str">
        <f t="shared" si="1"/>
        <v>ND2</v>
      </c>
      <c r="E106" s="101"/>
      <c r="F106" s="101">
        <f t="shared" si="2"/>
        <v>0.14196649</v>
      </c>
      <c r="G106" s="25"/>
    </row>
    <row r="107" spans="1:7" x14ac:dyDescent="0.25">
      <c r="A107" s="25" t="s">
        <v>528</v>
      </c>
      <c r="B107" s="42" t="s">
        <v>2985</v>
      </c>
      <c r="C107" s="101">
        <v>7.1132550000000003E-2</v>
      </c>
      <c r="D107" s="101" t="str">
        <f t="shared" si="1"/>
        <v>ND2</v>
      </c>
      <c r="E107" s="101"/>
      <c r="F107" s="101">
        <f t="shared" si="2"/>
        <v>7.1132550000000003E-2</v>
      </c>
      <c r="G107" s="25"/>
    </row>
    <row r="108" spans="1:7" x14ac:dyDescent="0.25">
      <c r="A108" s="25" t="s">
        <v>529</v>
      </c>
      <c r="B108" s="42" t="s">
        <v>2986</v>
      </c>
      <c r="C108" s="101">
        <v>7.15253E-2</v>
      </c>
      <c r="D108" s="101" t="str">
        <f t="shared" si="1"/>
        <v>ND2</v>
      </c>
      <c r="E108" s="101"/>
      <c r="F108" s="101">
        <f t="shared" si="2"/>
        <v>7.15253E-2</v>
      </c>
      <c r="G108" s="25"/>
    </row>
    <row r="109" spans="1:7" x14ac:dyDescent="0.25">
      <c r="A109" s="25" t="s">
        <v>530</v>
      </c>
      <c r="B109" s="42" t="s">
        <v>2987</v>
      </c>
      <c r="C109" s="101">
        <v>1.6362270000000002E-2</v>
      </c>
      <c r="D109" s="101" t="str">
        <f t="shared" si="1"/>
        <v>ND2</v>
      </c>
      <c r="E109" s="101"/>
      <c r="F109" s="101">
        <f t="shared" si="2"/>
        <v>1.6362270000000002E-2</v>
      </c>
      <c r="G109" s="25"/>
    </row>
    <row r="110" spans="1:7" x14ac:dyDescent="0.25">
      <c r="A110" s="25" t="s">
        <v>531</v>
      </c>
      <c r="B110" s="42" t="s">
        <v>2988</v>
      </c>
      <c r="C110" s="101">
        <v>0.14826206</v>
      </c>
      <c r="D110" s="101" t="str">
        <f t="shared" si="1"/>
        <v>ND2</v>
      </c>
      <c r="E110" s="101"/>
      <c r="F110" s="101">
        <f t="shared" si="2"/>
        <v>0.14826206</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0.97540000000000004</v>
      </c>
      <c r="D150" s="101" t="str">
        <f>IF(C150="","","ND2")</f>
        <v>ND2</v>
      </c>
      <c r="E150" s="102"/>
      <c r="F150" s="101">
        <f>IF(C150="","",C150)</f>
        <v>0.97540000000000004</v>
      </c>
    </row>
    <row r="151" spans="1:7" x14ac:dyDescent="0.25">
      <c r="A151" s="25" t="s">
        <v>554</v>
      </c>
      <c r="B151" s="25" t="s">
        <v>555</v>
      </c>
      <c r="C151" s="101">
        <v>2.46E-2</v>
      </c>
      <c r="D151" s="101" t="str">
        <f>IF(C151="","","ND2")</f>
        <v>ND2</v>
      </c>
      <c r="E151" s="102"/>
      <c r="F151" s="101">
        <f>IF(C151="","",C151)</f>
        <v>2.46E-2</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0.61670000000000003</v>
      </c>
      <c r="D160" s="126" t="str">
        <f>IF(C160="","","ND2")</f>
        <v>ND2</v>
      </c>
      <c r="E160" s="102"/>
      <c r="F160" s="126">
        <f>IF(C160="","",C160)</f>
        <v>0.61670000000000003</v>
      </c>
    </row>
    <row r="161" spans="1:7" x14ac:dyDescent="0.25">
      <c r="A161" s="25" t="s">
        <v>566</v>
      </c>
      <c r="B161" s="121" t="s">
        <v>567</v>
      </c>
      <c r="C161" s="126">
        <v>0.39329999999999998</v>
      </c>
      <c r="D161" s="126" t="str">
        <f>IF(C161="","","ND2")</f>
        <v>ND2</v>
      </c>
      <c r="E161" s="102"/>
      <c r="F161" s="126">
        <f>IF(C161="","",C161)</f>
        <v>0.39329999999999998</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1.12579E-2</v>
      </c>
      <c r="D170" s="101" t="str">
        <f>IF(C170="","","ND2")</f>
        <v>ND2</v>
      </c>
      <c r="E170" s="102"/>
      <c r="F170" s="101">
        <f>IF(C170="","",C170)</f>
        <v>1.12579E-2</v>
      </c>
    </row>
    <row r="171" spans="1:7" x14ac:dyDescent="0.25">
      <c r="A171" s="25" t="s">
        <v>578</v>
      </c>
      <c r="B171" s="21" t="s">
        <v>2992</v>
      </c>
      <c r="C171" s="101">
        <v>2.6628450000000001E-2</v>
      </c>
      <c r="D171" s="101" t="str">
        <f>IF(C171="","","ND2")</f>
        <v>ND2</v>
      </c>
      <c r="E171" s="102"/>
      <c r="F171" s="101">
        <f>IF(C171="","",C171)</f>
        <v>2.6628450000000001E-2</v>
      </c>
    </row>
    <row r="172" spans="1:7" x14ac:dyDescent="0.25">
      <c r="A172" s="25" t="s">
        <v>580</v>
      </c>
      <c r="B172" s="21" t="s">
        <v>2993</v>
      </c>
      <c r="C172" s="101">
        <v>0.10096787</v>
      </c>
      <c r="D172" s="101" t="str">
        <f>IF(C172="","","ND2")</f>
        <v>ND2</v>
      </c>
      <c r="E172" s="101"/>
      <c r="F172" s="101">
        <f>IF(C172="","",C172)</f>
        <v>0.10096787</v>
      </c>
    </row>
    <row r="173" spans="1:7" x14ac:dyDescent="0.25">
      <c r="A173" s="25" t="s">
        <v>582</v>
      </c>
      <c r="B173" s="21" t="s">
        <v>2994</v>
      </c>
      <c r="C173" s="101">
        <v>0.15401923000000001</v>
      </c>
      <c r="D173" s="101" t="str">
        <f>IF(C173="","","ND2")</f>
        <v>ND2</v>
      </c>
      <c r="E173" s="101"/>
      <c r="F173" s="101">
        <f>IF(C173="","",C173)</f>
        <v>0.15401923000000001</v>
      </c>
    </row>
    <row r="174" spans="1:7" x14ac:dyDescent="0.25">
      <c r="A174" s="25" t="s">
        <v>584</v>
      </c>
      <c r="B174" s="21" t="s">
        <v>2995</v>
      </c>
      <c r="C174" s="101">
        <v>0.70712653999999997</v>
      </c>
      <c r="D174" s="101" t="str">
        <f>IF(C174="","","ND2")</f>
        <v>ND2</v>
      </c>
      <c r="E174" s="101"/>
      <c r="F174" s="101">
        <f>IF(C174="","",C174)</f>
        <v>0.70712653999999997</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186.44248471902245</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3.3074189999999999</v>
      </c>
      <c r="D190" s="107">
        <v>185</v>
      </c>
      <c r="E190" s="39"/>
      <c r="F190" s="113">
        <f t="shared" ref="F190:F213" si="3">IF($C$214=0,"",IF(C190="[for completion]","",IF(C190="","",C190/$C$214)))</f>
        <v>5.6448866886248952E-4</v>
      </c>
      <c r="G190" s="113">
        <f t="shared" ref="G190:G213" si="4">IF($D$214=0,"",IF(D190="[for completion]","",IF(D190="","",D190/$D$214)))</f>
        <v>5.8868452873416912E-3</v>
      </c>
    </row>
    <row r="191" spans="1:7" x14ac:dyDescent="0.25">
      <c r="A191" s="25" t="s">
        <v>604</v>
      </c>
      <c r="B191" s="42" t="s">
        <v>2998</v>
      </c>
      <c r="C191" s="106">
        <v>37.193212010000003</v>
      </c>
      <c r="D191" s="107">
        <v>915</v>
      </c>
      <c r="E191" s="39"/>
      <c r="F191" s="113">
        <f t="shared" si="3"/>
        <v>6.3478944573533798E-3</v>
      </c>
      <c r="G191" s="113">
        <f t="shared" si="4"/>
        <v>2.9116018583338638E-2</v>
      </c>
    </row>
    <row r="192" spans="1:7" x14ac:dyDescent="0.25">
      <c r="A192" s="25" t="s">
        <v>605</v>
      </c>
      <c r="B192" s="42" t="s">
        <v>2999</v>
      </c>
      <c r="C192" s="106">
        <v>118.57987489999999</v>
      </c>
      <c r="D192" s="107">
        <v>1848</v>
      </c>
      <c r="E192" s="39"/>
      <c r="F192" s="113">
        <f t="shared" si="3"/>
        <v>2.0238438412605576E-2</v>
      </c>
      <c r="G192" s="113">
        <f t="shared" si="4"/>
        <v>5.8804811302742954E-2</v>
      </c>
    </row>
    <row r="193" spans="1:7" x14ac:dyDescent="0.25">
      <c r="A193" s="25" t="s">
        <v>606</v>
      </c>
      <c r="B193" s="42" t="s">
        <v>3000</v>
      </c>
      <c r="C193" s="106">
        <v>274.00708041000001</v>
      </c>
      <c r="D193" s="107">
        <v>3060</v>
      </c>
      <c r="E193" s="39"/>
      <c r="F193" s="113">
        <f t="shared" si="3"/>
        <v>4.6765738504718643E-2</v>
      </c>
      <c r="G193" s="113">
        <f t="shared" si="4"/>
        <v>9.7371603131165274E-2</v>
      </c>
    </row>
    <row r="194" spans="1:7" x14ac:dyDescent="0.25">
      <c r="A194" s="25" t="s">
        <v>607</v>
      </c>
      <c r="B194" s="42" t="s">
        <v>3001</v>
      </c>
      <c r="C194" s="106">
        <v>989.95322743999998</v>
      </c>
      <c r="D194" s="107">
        <v>7815</v>
      </c>
      <c r="E194" s="39"/>
      <c r="F194" s="113">
        <f t="shared" si="3"/>
        <v>0.16895874988736864</v>
      </c>
      <c r="G194" s="113">
        <f t="shared" si="4"/>
        <v>0.24867943740851525</v>
      </c>
    </row>
    <row r="195" spans="1:7" x14ac:dyDescent="0.25">
      <c r="A195" s="25" t="s">
        <v>608</v>
      </c>
      <c r="B195" s="42" t="s">
        <v>3002</v>
      </c>
      <c r="C195" s="106">
        <v>1203.61039598</v>
      </c>
      <c r="D195" s="107">
        <v>6896</v>
      </c>
      <c r="E195" s="39"/>
      <c r="F195" s="113">
        <f t="shared" si="3"/>
        <v>0.20542435967617168</v>
      </c>
      <c r="G195" s="113">
        <f t="shared" si="4"/>
        <v>0.21943613568382866</v>
      </c>
    </row>
    <row r="196" spans="1:7" x14ac:dyDescent="0.25">
      <c r="A196" s="25" t="s">
        <v>609</v>
      </c>
      <c r="B196" s="42" t="s">
        <v>3003</v>
      </c>
      <c r="C196" s="106">
        <v>973.80392424000001</v>
      </c>
      <c r="D196" s="107">
        <v>4354</v>
      </c>
      <c r="E196" s="39"/>
      <c r="F196" s="113">
        <f t="shared" si="3"/>
        <v>0.16620249231419007</v>
      </c>
      <c r="G196" s="113">
        <f t="shared" si="4"/>
        <v>0.13854769935722014</v>
      </c>
    </row>
    <row r="197" spans="1:7" x14ac:dyDescent="0.25">
      <c r="A197" s="25" t="s">
        <v>610</v>
      </c>
      <c r="B197" s="42" t="s">
        <v>3004</v>
      </c>
      <c r="C197" s="106">
        <v>693.60007863999999</v>
      </c>
      <c r="D197" s="107">
        <v>2534</v>
      </c>
      <c r="E197" s="39"/>
      <c r="F197" s="113">
        <f t="shared" si="3"/>
        <v>0.11837913040785326</v>
      </c>
      <c r="G197" s="113">
        <f t="shared" si="4"/>
        <v>8.0633870043912689E-2</v>
      </c>
    </row>
    <row r="198" spans="1:7" x14ac:dyDescent="0.25">
      <c r="A198" s="25" t="s">
        <v>611</v>
      </c>
      <c r="B198" s="42" t="s">
        <v>3005</v>
      </c>
      <c r="C198" s="106">
        <v>485.07216011999998</v>
      </c>
      <c r="D198" s="107">
        <v>1500</v>
      </c>
      <c r="E198" s="39"/>
      <c r="F198" s="113">
        <f t="shared" si="3"/>
        <v>8.2788947505106292E-2</v>
      </c>
      <c r="G198" s="113">
        <f t="shared" si="4"/>
        <v>4.7731178005473177E-2</v>
      </c>
    </row>
    <row r="199" spans="1:7" x14ac:dyDescent="0.25">
      <c r="A199" s="25" t="s">
        <v>612</v>
      </c>
      <c r="B199" s="42" t="s">
        <v>3006</v>
      </c>
      <c r="C199" s="106">
        <v>365.65736887999998</v>
      </c>
      <c r="D199" s="107">
        <v>977</v>
      </c>
      <c r="E199" s="42"/>
      <c r="F199" s="113">
        <f t="shared" si="3"/>
        <v>6.2408011025767061E-2</v>
      </c>
      <c r="G199" s="113">
        <f t="shared" si="4"/>
        <v>3.1088907274231529E-2</v>
      </c>
    </row>
    <row r="200" spans="1:7" x14ac:dyDescent="0.25">
      <c r="A200" s="25" t="s">
        <v>613</v>
      </c>
      <c r="B200" s="42" t="s">
        <v>3007</v>
      </c>
      <c r="C200" s="106">
        <v>204.73721792000001</v>
      </c>
      <c r="D200" s="107">
        <v>483</v>
      </c>
      <c r="E200" s="42"/>
      <c r="F200" s="113">
        <f t="shared" si="3"/>
        <v>3.4943210887483638E-2</v>
      </c>
      <c r="G200" s="113">
        <f t="shared" si="4"/>
        <v>1.5369439317762362E-2</v>
      </c>
    </row>
    <row r="201" spans="1:7" x14ac:dyDescent="0.25">
      <c r="A201" s="25" t="s">
        <v>614</v>
      </c>
      <c r="B201" s="42" t="s">
        <v>3008</v>
      </c>
      <c r="C201" s="106">
        <v>129.81436325999999</v>
      </c>
      <c r="D201" s="107">
        <v>274</v>
      </c>
      <c r="E201" s="42"/>
      <c r="F201" s="113">
        <f t="shared" si="3"/>
        <v>2.2155867495430442E-2</v>
      </c>
      <c r="G201" s="113">
        <f t="shared" si="4"/>
        <v>8.7188951823331008E-3</v>
      </c>
    </row>
    <row r="202" spans="1:7" x14ac:dyDescent="0.25">
      <c r="A202" s="25" t="s">
        <v>615</v>
      </c>
      <c r="B202" s="42" t="s">
        <v>3009</v>
      </c>
      <c r="C202" s="106">
        <v>89.198022739999999</v>
      </c>
      <c r="D202" s="107">
        <v>171</v>
      </c>
      <c r="E202" s="42"/>
      <c r="F202" s="113">
        <f t="shared" si="3"/>
        <v>1.5223735825932144E-2</v>
      </c>
      <c r="G202" s="113">
        <f t="shared" si="4"/>
        <v>5.4413542926239422E-3</v>
      </c>
    </row>
    <row r="203" spans="1:7" x14ac:dyDescent="0.25">
      <c r="A203" s="25" t="s">
        <v>616</v>
      </c>
      <c r="B203" s="42" t="s">
        <v>3010</v>
      </c>
      <c r="C203" s="106">
        <v>73.502048900000005</v>
      </c>
      <c r="D203" s="107">
        <v>128</v>
      </c>
      <c r="E203" s="42"/>
      <c r="F203" s="113">
        <f t="shared" si="3"/>
        <v>1.2544849546497318E-2</v>
      </c>
      <c r="G203" s="113">
        <f t="shared" si="4"/>
        <v>4.0730605231337107E-3</v>
      </c>
    </row>
    <row r="204" spans="1:7" x14ac:dyDescent="0.25">
      <c r="A204" s="25" t="s">
        <v>617</v>
      </c>
      <c r="B204" s="42" t="s">
        <v>3011</v>
      </c>
      <c r="C204" s="106">
        <v>57.264756980000001</v>
      </c>
      <c r="D204" s="107">
        <v>92</v>
      </c>
      <c r="E204" s="42"/>
      <c r="F204" s="113">
        <f t="shared" si="3"/>
        <v>9.7735746333845689E-3</v>
      </c>
      <c r="G204" s="113">
        <f t="shared" si="4"/>
        <v>2.9275122510023549E-3</v>
      </c>
    </row>
    <row r="205" spans="1:7" x14ac:dyDescent="0.25">
      <c r="A205" s="25" t="s">
        <v>618</v>
      </c>
      <c r="B205" s="42" t="s">
        <v>3012</v>
      </c>
      <c r="C205" s="106">
        <v>35.877773060000003</v>
      </c>
      <c r="D205" s="107">
        <v>53</v>
      </c>
      <c r="F205" s="113">
        <f t="shared" si="3"/>
        <v>6.1233839306086973E-3</v>
      </c>
      <c r="G205" s="113">
        <f t="shared" si="4"/>
        <v>1.6865016228600521E-3</v>
      </c>
    </row>
    <row r="206" spans="1:7" x14ac:dyDescent="0.25">
      <c r="A206" s="25" t="s">
        <v>619</v>
      </c>
      <c r="B206" s="42" t="s">
        <v>3013</v>
      </c>
      <c r="C206" s="106">
        <v>26.045978269999999</v>
      </c>
      <c r="D206" s="107">
        <v>36</v>
      </c>
      <c r="E206" s="95"/>
      <c r="F206" s="113">
        <f t="shared" si="3"/>
        <v>4.4453574230702633E-3</v>
      </c>
      <c r="G206" s="113">
        <f t="shared" si="4"/>
        <v>1.1455482721313562E-3</v>
      </c>
    </row>
    <row r="207" spans="1:7" x14ac:dyDescent="0.25">
      <c r="A207" s="25" t="s">
        <v>620</v>
      </c>
      <c r="B207" s="42" t="s">
        <v>3014</v>
      </c>
      <c r="C207" s="106">
        <v>18.712040460000001</v>
      </c>
      <c r="D207" s="107">
        <v>24</v>
      </c>
      <c r="E207" s="95"/>
      <c r="F207" s="113">
        <f t="shared" si="3"/>
        <v>3.1936488273685451E-3</v>
      </c>
      <c r="G207" s="113">
        <f t="shared" si="4"/>
        <v>7.6369884808757081E-4</v>
      </c>
    </row>
    <row r="208" spans="1:7" x14ac:dyDescent="0.25">
      <c r="A208" s="25" t="s">
        <v>621</v>
      </c>
      <c r="B208" s="42" t="s">
        <v>3015</v>
      </c>
      <c r="C208" s="106">
        <v>17.279967729999999</v>
      </c>
      <c r="D208" s="107">
        <v>21</v>
      </c>
      <c r="E208" s="95"/>
      <c r="F208" s="113">
        <f t="shared" si="3"/>
        <v>2.9492320089757221E-3</v>
      </c>
      <c r="G208" s="113">
        <f t="shared" si="4"/>
        <v>6.6823649207662446E-4</v>
      </c>
    </row>
    <row r="209" spans="1:7" x14ac:dyDescent="0.25">
      <c r="A209" s="25" t="s">
        <v>622</v>
      </c>
      <c r="B209" s="42" t="s">
        <v>3016</v>
      </c>
      <c r="C209" s="106">
        <v>10.522743090000001</v>
      </c>
      <c r="D209" s="107">
        <v>12</v>
      </c>
      <c r="E209" s="95"/>
      <c r="F209" s="113">
        <f t="shared" si="3"/>
        <v>1.7959530496910309E-3</v>
      </c>
      <c r="G209" s="113">
        <f t="shared" si="4"/>
        <v>3.8184942404378541E-4</v>
      </c>
    </row>
    <row r="210" spans="1:7" x14ac:dyDescent="0.25">
      <c r="A210" s="25" t="s">
        <v>623</v>
      </c>
      <c r="B210" s="42" t="s">
        <v>3017</v>
      </c>
      <c r="C210" s="106">
        <v>6.48583672</v>
      </c>
      <c r="D210" s="107">
        <v>7</v>
      </c>
      <c r="E210" s="95"/>
      <c r="F210" s="113">
        <f t="shared" si="3"/>
        <v>1.1069602419688147E-3</v>
      </c>
      <c r="G210" s="113">
        <f t="shared" si="4"/>
        <v>2.2274549735887481E-4</v>
      </c>
    </row>
    <row r="211" spans="1:7" x14ac:dyDescent="0.25">
      <c r="A211" s="25" t="s">
        <v>624</v>
      </c>
      <c r="B211" s="42" t="s">
        <v>3018</v>
      </c>
      <c r="C211" s="106">
        <v>8.8043261400000006</v>
      </c>
      <c r="D211" s="107">
        <v>9</v>
      </c>
      <c r="E211" s="95"/>
      <c r="F211" s="113">
        <f t="shared" si="3"/>
        <v>1.5026648704019117E-3</v>
      </c>
      <c r="G211" s="113">
        <f t="shared" si="4"/>
        <v>2.8638706803283905E-4</v>
      </c>
    </row>
    <row r="212" spans="1:7" x14ac:dyDescent="0.25">
      <c r="A212" s="25" t="s">
        <v>625</v>
      </c>
      <c r="B212" s="42" t="s">
        <v>3019</v>
      </c>
      <c r="C212" s="106">
        <v>36.111707889999998</v>
      </c>
      <c r="D212" s="107">
        <v>32</v>
      </c>
      <c r="E212" s="95"/>
      <c r="F212" s="113">
        <f t="shared" si="3"/>
        <v>6.1633103991895668E-3</v>
      </c>
      <c r="G212" s="113">
        <f t="shared" si="4"/>
        <v>1.0182651307834277E-3</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5859.1415247800014</v>
      </c>
      <c r="D214" s="50">
        <f>SUM(D190:D213)</f>
        <v>31426</v>
      </c>
      <c r="E214" s="95"/>
      <c r="F214" s="122">
        <f>SUM(F190:F213)</f>
        <v>1</v>
      </c>
      <c r="G214" s="122">
        <f>SUM(G190:G213)</f>
        <v>1</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0.63523035999999999</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679.28025467999998</v>
      </c>
      <c r="D219" s="107">
        <v>9901</v>
      </c>
      <c r="F219" s="113">
        <f t="shared" ref="F219:F226" si="5">IF($C$227=0,"",IF(C219="[for completion]","",C219/$C$227))</f>
        <v>0.1159351164000951</v>
      </c>
      <c r="G219" s="113">
        <f t="shared" ref="G219:G226" si="6">IF($D$227=0,"",IF(D219="[for completion]","",D219/$D$227))</f>
        <v>0.15616472926294539</v>
      </c>
    </row>
    <row r="220" spans="1:7" x14ac:dyDescent="0.25">
      <c r="A220" s="25" t="s">
        <v>634</v>
      </c>
      <c r="B220" s="25" t="s">
        <v>3021</v>
      </c>
      <c r="C220" s="106">
        <v>807.38358215999995</v>
      </c>
      <c r="D220" s="107">
        <v>9294</v>
      </c>
      <c r="F220" s="113">
        <f t="shared" si="5"/>
        <v>0.13779895548611376</v>
      </c>
      <c r="G220" s="113">
        <f t="shared" si="6"/>
        <v>0.14659074778000347</v>
      </c>
    </row>
    <row r="221" spans="1:7" x14ac:dyDescent="0.25">
      <c r="A221" s="25" t="s">
        <v>636</v>
      </c>
      <c r="B221" s="25" t="s">
        <v>3022</v>
      </c>
      <c r="C221" s="106">
        <v>1042.0592578999999</v>
      </c>
      <c r="D221" s="107">
        <v>11410</v>
      </c>
      <c r="F221" s="113">
        <f t="shared" si="5"/>
        <v>0.17785186677823547</v>
      </c>
      <c r="G221" s="113">
        <f t="shared" si="6"/>
        <v>0.1799656156842952</v>
      </c>
    </row>
    <row r="222" spans="1:7" x14ac:dyDescent="0.25">
      <c r="A222" s="25" t="s">
        <v>638</v>
      </c>
      <c r="B222" s="25" t="s">
        <v>3023</v>
      </c>
      <c r="C222" s="106">
        <v>1170.59199111</v>
      </c>
      <c r="D222" s="107">
        <v>11713</v>
      </c>
      <c r="F222" s="113">
        <f t="shared" si="5"/>
        <v>0.1997889940291131</v>
      </c>
      <c r="G222" s="113">
        <f t="shared" si="6"/>
        <v>0.18474472011482468</v>
      </c>
    </row>
    <row r="223" spans="1:7" x14ac:dyDescent="0.25">
      <c r="A223" s="25" t="s">
        <v>640</v>
      </c>
      <c r="B223" s="25" t="s">
        <v>3024</v>
      </c>
      <c r="C223" s="106">
        <v>864.12506372999997</v>
      </c>
      <c r="D223" s="107">
        <v>9132</v>
      </c>
      <c r="F223" s="113">
        <f t="shared" si="5"/>
        <v>0.1474832208908704</v>
      </c>
      <c r="G223" s="113">
        <f t="shared" si="6"/>
        <v>0.14403558303496791</v>
      </c>
    </row>
    <row r="224" spans="1:7" x14ac:dyDescent="0.25">
      <c r="A224" s="25" t="s">
        <v>642</v>
      </c>
      <c r="B224" s="25" t="s">
        <v>3025</v>
      </c>
      <c r="C224" s="106">
        <v>794.51951690999999</v>
      </c>
      <c r="D224" s="107">
        <v>7481</v>
      </c>
      <c r="F224" s="113">
        <f t="shared" si="5"/>
        <v>0.13560340086508368</v>
      </c>
      <c r="G224" s="113">
        <f t="shared" si="6"/>
        <v>0.11799498430624122</v>
      </c>
    </row>
    <row r="225" spans="1:7" x14ac:dyDescent="0.25">
      <c r="A225" s="25" t="s">
        <v>644</v>
      </c>
      <c r="B225" s="25" t="s">
        <v>3026</v>
      </c>
      <c r="C225" s="106">
        <v>390.82964659999999</v>
      </c>
      <c r="D225" s="107">
        <v>3385</v>
      </c>
      <c r="F225" s="113">
        <f t="shared" si="5"/>
        <v>6.6704250946502772E-2</v>
      </c>
      <c r="G225" s="113">
        <f t="shared" si="6"/>
        <v>5.3390325073737005E-2</v>
      </c>
    </row>
    <row r="226" spans="1:7" x14ac:dyDescent="0.25">
      <c r="A226" s="25" t="s">
        <v>646</v>
      </c>
      <c r="B226" s="25" t="s">
        <v>3027</v>
      </c>
      <c r="C226" s="106">
        <v>110.35221169</v>
      </c>
      <c r="D226" s="107">
        <v>1085</v>
      </c>
      <c r="F226" s="113">
        <f t="shared" si="5"/>
        <v>1.8834194603985697E-2</v>
      </c>
      <c r="G226" s="113">
        <f t="shared" si="6"/>
        <v>1.7113294742985126E-2</v>
      </c>
    </row>
    <row r="227" spans="1:7" x14ac:dyDescent="0.25">
      <c r="A227" s="25" t="s">
        <v>648</v>
      </c>
      <c r="B227" s="52" t="s">
        <v>92</v>
      </c>
      <c r="C227" s="106">
        <f>SUM(C219:C226)</f>
        <v>5859.1415247799996</v>
      </c>
      <c r="D227" s="107">
        <f>SUM(D219:D226)</f>
        <v>63401</v>
      </c>
      <c r="F227" s="101">
        <f>SUM(F219:F226)</f>
        <v>1</v>
      </c>
      <c r="G227" s="101">
        <f>SUM(G219:G226)</f>
        <v>1</v>
      </c>
    </row>
    <row r="228" spans="1:7" outlineLevel="1" x14ac:dyDescent="0.25">
      <c r="A228" s="25" t="s">
        <v>649</v>
      </c>
      <c r="B228" s="54" t="s">
        <v>3028</v>
      </c>
      <c r="C228" s="106">
        <v>105.21808669000001</v>
      </c>
      <c r="D228" s="107">
        <v>1029</v>
      </c>
      <c r="F228" s="113">
        <f t="shared" ref="F228:F233" si="7">IF($C$227=0,"",IF(C228="[for completion]","",C228/$C$227))</f>
        <v>1.7957935688189534E-2</v>
      </c>
      <c r="G228" s="113">
        <f t="shared" ref="G228:G233" si="8">IF($D$227=0,"",IF(D228="[for completion]","",D228/$D$227))</f>
        <v>1.6230027917540732E-2</v>
      </c>
    </row>
    <row r="229" spans="1:7" outlineLevel="1" x14ac:dyDescent="0.25">
      <c r="A229" s="25" t="s">
        <v>651</v>
      </c>
      <c r="B229" s="54" t="s">
        <v>3029</v>
      </c>
      <c r="C229" s="106">
        <v>5.134125</v>
      </c>
      <c r="D229" s="107">
        <v>56</v>
      </c>
      <c r="F229" s="113">
        <f t="shared" si="7"/>
        <v>8.7625891579616306E-4</v>
      </c>
      <c r="G229" s="113">
        <f t="shared" si="8"/>
        <v>8.8326682544439367E-4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0.48742658999999999</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1889.48750997</v>
      </c>
      <c r="D241" s="107">
        <v>23007</v>
      </c>
      <c r="F241" s="113">
        <f t="shared" ref="F241:F248" si="9">IF($C$249=0,"",IF(C241="[Mark as ND1 if not relevant]","",C241/$C$249))</f>
        <v>0.32248538492863027</v>
      </c>
      <c r="G241" s="113">
        <f t="shared" ref="G241:G248" si="10">IF($D$249=0,"",IF(D241="[Mark as ND1 if not relevant]","",D241/$D$249))</f>
        <v>0.36288071166069935</v>
      </c>
    </row>
    <row r="242" spans="1:7" x14ac:dyDescent="0.25">
      <c r="A242" s="25" t="s">
        <v>667</v>
      </c>
      <c r="B242" s="25" t="s">
        <v>3021</v>
      </c>
      <c r="C242" s="106">
        <v>1316.2184716199999</v>
      </c>
      <c r="D242" s="107">
        <v>14057</v>
      </c>
      <c r="F242" s="113">
        <f t="shared" si="9"/>
        <v>0.22464357040247832</v>
      </c>
      <c r="G242" s="113">
        <f t="shared" si="10"/>
        <v>0.22171574580842573</v>
      </c>
    </row>
    <row r="243" spans="1:7" x14ac:dyDescent="0.25">
      <c r="A243" s="25" t="s">
        <v>668</v>
      </c>
      <c r="B243" s="25" t="s">
        <v>3022</v>
      </c>
      <c r="C243" s="106">
        <v>1179.3548156500001</v>
      </c>
      <c r="D243" s="107">
        <v>12660</v>
      </c>
      <c r="F243" s="113">
        <f t="shared" si="9"/>
        <v>0.20128457567754054</v>
      </c>
      <c r="G243" s="113">
        <f t="shared" si="10"/>
        <v>0.1996813930379647</v>
      </c>
    </row>
    <row r="244" spans="1:7" x14ac:dyDescent="0.25">
      <c r="A244" s="25" t="s">
        <v>669</v>
      </c>
      <c r="B244" s="25" t="s">
        <v>3023</v>
      </c>
      <c r="C244" s="106">
        <v>860.74684502000002</v>
      </c>
      <c r="D244" s="107">
        <v>8650</v>
      </c>
      <c r="F244" s="113">
        <f t="shared" si="9"/>
        <v>0.14690664859001157</v>
      </c>
      <c r="G244" s="113">
        <f t="shared" si="10"/>
        <v>0.13643317928739293</v>
      </c>
    </row>
    <row r="245" spans="1:7" x14ac:dyDescent="0.25">
      <c r="A245" s="25" t="s">
        <v>670</v>
      </c>
      <c r="B245" s="25" t="s">
        <v>3024</v>
      </c>
      <c r="C245" s="106">
        <v>359.75818681999999</v>
      </c>
      <c r="D245" s="107">
        <v>3225</v>
      </c>
      <c r="F245" s="113">
        <f t="shared" si="9"/>
        <v>6.1401177168784682E-2</v>
      </c>
      <c r="G245" s="113">
        <f t="shared" si="10"/>
        <v>5.0866705572467308E-2</v>
      </c>
    </row>
    <row r="246" spans="1:7" x14ac:dyDescent="0.25">
      <c r="A246" s="25" t="s">
        <v>671</v>
      </c>
      <c r="B246" s="25" t="s">
        <v>3025</v>
      </c>
      <c r="C246" s="106">
        <v>175.17577070999999</v>
      </c>
      <c r="D246" s="107">
        <v>1313</v>
      </c>
      <c r="F246" s="113">
        <f t="shared" si="9"/>
        <v>2.9897856190899491E-2</v>
      </c>
      <c r="G246" s="113">
        <f t="shared" si="10"/>
        <v>2.0709452532294444E-2</v>
      </c>
    </row>
    <row r="247" spans="1:7" x14ac:dyDescent="0.25">
      <c r="A247" s="25" t="s">
        <v>672</v>
      </c>
      <c r="B247" s="25" t="s">
        <v>3026</v>
      </c>
      <c r="C247" s="106">
        <v>76.598435019999997</v>
      </c>
      <c r="D247" s="107">
        <v>474</v>
      </c>
      <c r="F247" s="113">
        <f t="shared" si="9"/>
        <v>1.3073320501995576E-2</v>
      </c>
      <c r="G247" s="113">
        <f t="shared" si="10"/>
        <v>7.4762227725114743E-3</v>
      </c>
    </row>
    <row r="248" spans="1:7" x14ac:dyDescent="0.25">
      <c r="A248" s="25" t="s">
        <v>673</v>
      </c>
      <c r="B248" s="25" t="s">
        <v>3034</v>
      </c>
      <c r="C248" s="106">
        <v>1.80148997</v>
      </c>
      <c r="D248" s="107">
        <v>15</v>
      </c>
      <c r="F248" s="113">
        <f t="shared" si="9"/>
        <v>3.0746653965960357E-4</v>
      </c>
      <c r="G248" s="113">
        <f t="shared" si="10"/>
        <v>2.36589328244034E-4</v>
      </c>
    </row>
    <row r="249" spans="1:7" x14ac:dyDescent="0.25">
      <c r="A249" s="25" t="s">
        <v>674</v>
      </c>
      <c r="B249" s="52" t="s">
        <v>92</v>
      </c>
      <c r="C249" s="106">
        <f>SUM(C241:C248)</f>
        <v>5859.1415247799996</v>
      </c>
      <c r="D249" s="107">
        <f>SUM(D241:D248)</f>
        <v>63401</v>
      </c>
      <c r="F249" s="101">
        <f>SUM(F241:F248)</f>
        <v>1</v>
      </c>
      <c r="G249" s="101">
        <f>SUM(G241:G248)</f>
        <v>1</v>
      </c>
    </row>
    <row r="250" spans="1:7" outlineLevel="1" x14ac:dyDescent="0.25">
      <c r="A250" s="25" t="s">
        <v>675</v>
      </c>
      <c r="B250" s="54" t="s">
        <v>3035</v>
      </c>
      <c r="C250" s="106">
        <v>1.80148997</v>
      </c>
      <c r="D250" s="107">
        <v>15</v>
      </c>
      <c r="F250" s="113">
        <f t="shared" ref="F250:F255" si="11">IF($C$249=0,"",IF(C250="[for completion]","",C250/$C$249))</f>
        <v>3.0746653965960357E-4</v>
      </c>
      <c r="G250" s="113">
        <f t="shared" ref="G250:G255" si="12">IF($D$249=0,"",IF(D250="[for completion]","",D250/$D$249))</f>
        <v>2.36589328244034E-4</v>
      </c>
    </row>
    <row r="251" spans="1:7" outlineLevel="1" x14ac:dyDescent="0.25">
      <c r="A251" s="25" t="s">
        <v>676</v>
      </c>
      <c r="B251" s="54" t="s">
        <v>3036</v>
      </c>
      <c r="C251" s="106">
        <v>0</v>
      </c>
      <c r="D251" s="107">
        <v>0</v>
      </c>
      <c r="F251" s="113">
        <f t="shared" si="11"/>
        <v>0</v>
      </c>
      <c r="G251" s="113">
        <f t="shared" si="12"/>
        <v>0</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v>2.9679400000000001E-3</v>
      </c>
      <c r="D287" s="107">
        <v>0</v>
      </c>
      <c r="E287" s="31"/>
      <c r="F287" s="113">
        <f t="shared" ref="F287:F304" si="13">IF($C$305=0,"",IF(C287="[For completion]","",C287/$C$305))</f>
        <v>2.9679400000000001E-3</v>
      </c>
      <c r="G287" s="113" t="str">
        <f t="shared" ref="G287:G304" si="14">IF($D$305=0,"",IF(D287="[For completion]","",D287/$D$305))</f>
        <v/>
      </c>
    </row>
    <row r="288" spans="1:7" customFormat="1" x14ac:dyDescent="0.25">
      <c r="A288" s="25" t="s">
        <v>1877</v>
      </c>
      <c r="B288" s="42" t="s">
        <v>3041</v>
      </c>
      <c r="C288" s="106">
        <v>1.05445E-3</v>
      </c>
      <c r="D288" s="107">
        <v>0</v>
      </c>
      <c r="E288" s="31"/>
      <c r="F288" s="113">
        <f t="shared" si="13"/>
        <v>1.05445E-3</v>
      </c>
      <c r="G288" s="113" t="str">
        <f t="shared" si="14"/>
        <v/>
      </c>
    </row>
    <row r="289" spans="1:7" customFormat="1" x14ac:dyDescent="0.25">
      <c r="A289" s="25" t="s">
        <v>1878</v>
      </c>
      <c r="B289" s="42" t="s">
        <v>3042</v>
      </c>
      <c r="C289" s="106">
        <v>0</v>
      </c>
      <c r="D289" s="107">
        <v>0</v>
      </c>
      <c r="E289" s="31"/>
      <c r="F289" s="113">
        <f t="shared" si="13"/>
        <v>0</v>
      </c>
      <c r="G289" s="113" t="str">
        <f t="shared" si="14"/>
        <v/>
      </c>
    </row>
    <row r="290" spans="1:7" customFormat="1" x14ac:dyDescent="0.25">
      <c r="A290" s="25" t="s">
        <v>1879</v>
      </c>
      <c r="B290" s="42" t="s">
        <v>3043</v>
      </c>
      <c r="C290" s="106">
        <v>0</v>
      </c>
      <c r="D290" s="107">
        <v>0</v>
      </c>
      <c r="E290" s="31"/>
      <c r="F290" s="113">
        <f t="shared" si="13"/>
        <v>0</v>
      </c>
      <c r="G290" s="113" t="str">
        <f t="shared" si="14"/>
        <v/>
      </c>
    </row>
    <row r="291" spans="1:7" customFormat="1" x14ac:dyDescent="0.25">
      <c r="A291" s="25" t="s">
        <v>1880</v>
      </c>
      <c r="B291" s="42" t="s">
        <v>3044</v>
      </c>
      <c r="C291" s="106">
        <v>0</v>
      </c>
      <c r="D291" s="107">
        <v>0</v>
      </c>
      <c r="E291" s="31"/>
      <c r="F291" s="113">
        <f t="shared" si="13"/>
        <v>0</v>
      </c>
      <c r="G291" s="113" t="str">
        <f t="shared" si="14"/>
        <v/>
      </c>
    </row>
    <row r="292" spans="1:7" customFormat="1" x14ac:dyDescent="0.25">
      <c r="A292" s="25" t="s">
        <v>1881</v>
      </c>
      <c r="B292" s="42" t="s">
        <v>3045</v>
      </c>
      <c r="C292" s="106">
        <v>0.99597760999999996</v>
      </c>
      <c r="D292" s="107">
        <v>0</v>
      </c>
      <c r="E292" s="31"/>
      <c r="F292" s="113">
        <f t="shared" si="13"/>
        <v>0.99597760999999996</v>
      </c>
      <c r="G292" s="113" t="str">
        <f t="shared" si="14"/>
        <v/>
      </c>
    </row>
    <row r="293" spans="1:7" customFormat="1" x14ac:dyDescent="0.25">
      <c r="A293" s="25" t="s">
        <v>1882</v>
      </c>
      <c r="B293" s="42"/>
      <c r="C293" s="106"/>
      <c r="D293" s="25"/>
      <c r="E293" s="31"/>
      <c r="F293" s="113">
        <f t="shared" si="13"/>
        <v>0</v>
      </c>
      <c r="G293" s="113" t="str">
        <f t="shared" si="14"/>
        <v/>
      </c>
    </row>
    <row r="294" spans="1:7" customFormat="1" x14ac:dyDescent="0.25">
      <c r="A294" s="25" t="s">
        <v>1883</v>
      </c>
      <c r="B294" s="42"/>
      <c r="C294" s="106"/>
      <c r="D294" s="25"/>
      <c r="E294" s="31"/>
      <c r="F294" s="113">
        <f t="shared" si="13"/>
        <v>0</v>
      </c>
      <c r="G294" s="113" t="str">
        <f t="shared" si="14"/>
        <v/>
      </c>
    </row>
    <row r="295" spans="1:7" customFormat="1" x14ac:dyDescent="0.25">
      <c r="A295" s="25" t="s">
        <v>1884</v>
      </c>
      <c r="B295" s="42"/>
      <c r="C295" s="106"/>
      <c r="D295" s="25"/>
      <c r="E295" s="31"/>
      <c r="F295" s="113">
        <f t="shared" si="13"/>
        <v>0</v>
      </c>
      <c r="G295" s="113" t="str">
        <f t="shared" si="14"/>
        <v/>
      </c>
    </row>
    <row r="296" spans="1:7" customFormat="1" x14ac:dyDescent="0.25">
      <c r="A296" s="25" t="s">
        <v>1885</v>
      </c>
      <c r="B296" s="42"/>
      <c r="C296" s="106"/>
      <c r="D296" s="25"/>
      <c r="E296" s="31"/>
      <c r="F296" s="113">
        <f t="shared" si="13"/>
        <v>0</v>
      </c>
      <c r="G296" s="113" t="str">
        <f t="shared" si="14"/>
        <v/>
      </c>
    </row>
    <row r="297" spans="1:7" customFormat="1" x14ac:dyDescent="0.25">
      <c r="A297" s="25" t="s">
        <v>1886</v>
      </c>
      <c r="B297" s="42"/>
      <c r="C297" s="106"/>
      <c r="D297" s="25"/>
      <c r="E297" s="31"/>
      <c r="F297" s="113">
        <f t="shared" si="13"/>
        <v>0</v>
      </c>
      <c r="G297" s="113" t="str">
        <f t="shared" si="14"/>
        <v/>
      </c>
    </row>
    <row r="298" spans="1:7" customFormat="1" x14ac:dyDescent="0.25">
      <c r="A298" s="25" t="s">
        <v>1887</v>
      </c>
      <c r="B298" s="42"/>
      <c r="C298" s="106"/>
      <c r="D298" s="25"/>
      <c r="E298" s="31"/>
      <c r="F298" s="113">
        <f t="shared" si="13"/>
        <v>0</v>
      </c>
      <c r="G298" s="113" t="str">
        <f t="shared" si="14"/>
        <v/>
      </c>
    </row>
    <row r="299" spans="1:7" customFormat="1" x14ac:dyDescent="0.25">
      <c r="A299" s="25" t="s">
        <v>1888</v>
      </c>
      <c r="B299" s="42"/>
      <c r="C299" s="106"/>
      <c r="D299" s="25"/>
      <c r="E299" s="31"/>
      <c r="F299" s="113">
        <f t="shared" si="13"/>
        <v>0</v>
      </c>
      <c r="G299" s="113" t="str">
        <f t="shared" si="14"/>
        <v/>
      </c>
    </row>
    <row r="300" spans="1:7" customFormat="1" x14ac:dyDescent="0.25">
      <c r="A300" s="25" t="s">
        <v>1889</v>
      </c>
      <c r="B300" s="42"/>
      <c r="C300" s="106"/>
      <c r="D300" s="25"/>
      <c r="E300" s="31"/>
      <c r="F300" s="113">
        <f t="shared" si="13"/>
        <v>0</v>
      </c>
      <c r="G300" s="113" t="str">
        <f t="shared" si="14"/>
        <v/>
      </c>
    </row>
    <row r="301" spans="1:7" customFormat="1" x14ac:dyDescent="0.25">
      <c r="A301" s="25" t="s">
        <v>1890</v>
      </c>
      <c r="B301" s="42"/>
      <c r="C301" s="106"/>
      <c r="D301" s="25"/>
      <c r="E301" s="31"/>
      <c r="F301" s="113">
        <f t="shared" si="13"/>
        <v>0</v>
      </c>
      <c r="G301" s="113" t="str">
        <f t="shared" si="14"/>
        <v/>
      </c>
    </row>
    <row r="302" spans="1:7" customFormat="1" x14ac:dyDescent="0.25">
      <c r="A302" s="25" t="s">
        <v>1891</v>
      </c>
      <c r="B302" s="42"/>
      <c r="C302" s="106"/>
      <c r="D302" s="25"/>
      <c r="E302" s="31"/>
      <c r="F302" s="113">
        <f t="shared" si="13"/>
        <v>0</v>
      </c>
      <c r="G302" s="113" t="str">
        <f t="shared" si="14"/>
        <v/>
      </c>
    </row>
    <row r="303" spans="1:7" customFormat="1" x14ac:dyDescent="0.25">
      <c r="A303" s="25" t="s">
        <v>1892</v>
      </c>
      <c r="B303" s="42"/>
      <c r="C303" s="106"/>
      <c r="D303" s="25"/>
      <c r="E303" s="31"/>
      <c r="F303" s="113">
        <f t="shared" si="13"/>
        <v>0</v>
      </c>
      <c r="G303" s="113" t="str">
        <f t="shared" si="14"/>
        <v/>
      </c>
    </row>
    <row r="304" spans="1:7" customFormat="1" x14ac:dyDescent="0.25">
      <c r="A304" s="25" t="s">
        <v>1893</v>
      </c>
      <c r="B304" s="42"/>
      <c r="C304" s="106"/>
      <c r="D304" s="25"/>
      <c r="E304" s="31"/>
      <c r="F304" s="113">
        <f t="shared" si="13"/>
        <v>0</v>
      </c>
      <c r="G304" s="113" t="str">
        <f t="shared" si="14"/>
        <v/>
      </c>
    </row>
    <row r="305" spans="1:7" customFormat="1" x14ac:dyDescent="0.25">
      <c r="A305" s="25" t="s">
        <v>1894</v>
      </c>
      <c r="B305" s="42" t="s">
        <v>92</v>
      </c>
      <c r="C305" s="106">
        <f>SUM(C287:C304)</f>
        <v>1</v>
      </c>
      <c r="D305" s="107">
        <f>SUM(D287:D304)</f>
        <v>0</v>
      </c>
      <c r="E305" s="31"/>
      <c r="F305" s="121">
        <f>SUM(F287:F304)</f>
        <v>1</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3064</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3065</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8" zoomScale="80" zoomScaleNormal="80" workbookViewId="0">
      <selection activeCell="C101" sqref="C10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1441</v>
      </c>
      <c r="B1" s="208"/>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10.14</v>
      </c>
      <c r="H75" s="23"/>
    </row>
    <row r="76" spans="1:14" x14ac:dyDescent="0.25">
      <c r="A76" s="25" t="s">
        <v>1406</v>
      </c>
      <c r="B76" s="25" t="s">
        <v>2930</v>
      </c>
      <c r="C76" s="106">
        <v>19.34</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121">
        <v>2.8E-3</v>
      </c>
      <c r="D82" s="121" t="str">
        <f t="shared" ref="D82:D87" si="0">IF(C82="","","ND2")</f>
        <v>ND2</v>
      </c>
      <c r="E82" s="121" t="str">
        <f t="shared" ref="E82:E87" si="1">IF(C82="","","ND2")</f>
        <v>ND2</v>
      </c>
      <c r="F82" s="121" t="str">
        <f t="shared" ref="F82:F87" si="2">IF(C82="","","ND2")</f>
        <v>ND2</v>
      </c>
      <c r="G82" s="121">
        <f t="shared" ref="G82:G87" si="3">IF(C82="","",C82)</f>
        <v>2.8E-3</v>
      </c>
      <c r="H82" s="23"/>
    </row>
    <row r="83" spans="1:8" x14ac:dyDescent="0.25">
      <c r="A83" s="25" t="s">
        <v>1413</v>
      </c>
      <c r="B83" s="25" t="s">
        <v>1427</v>
      </c>
      <c r="C83" s="121">
        <v>2.0000000000000001E-4</v>
      </c>
      <c r="D83" s="121" t="str">
        <f t="shared" si="0"/>
        <v>ND2</v>
      </c>
      <c r="E83" s="121" t="str">
        <f t="shared" si="1"/>
        <v>ND2</v>
      </c>
      <c r="F83" s="121" t="str">
        <f t="shared" si="2"/>
        <v>ND2</v>
      </c>
      <c r="G83" s="121">
        <f t="shared" si="3"/>
        <v>2.0000000000000001E-4</v>
      </c>
      <c r="H83" s="23"/>
    </row>
    <row r="84" spans="1:8" x14ac:dyDescent="0.25">
      <c r="A84" s="25" t="s">
        <v>1414</v>
      </c>
      <c r="B84" s="25" t="s">
        <v>1425</v>
      </c>
      <c r="C84" s="121">
        <v>8.9999999999999998E-4</v>
      </c>
      <c r="D84" s="121" t="str">
        <f t="shared" si="0"/>
        <v>ND2</v>
      </c>
      <c r="E84" s="121" t="str">
        <f t="shared" si="1"/>
        <v>ND2</v>
      </c>
      <c r="F84" s="121" t="str">
        <f t="shared" si="2"/>
        <v>ND2</v>
      </c>
      <c r="G84" s="121">
        <f t="shared" si="3"/>
        <v>8.9999999999999998E-4</v>
      </c>
      <c r="H84" s="23"/>
    </row>
    <row r="85" spans="1:8" x14ac:dyDescent="0.25">
      <c r="A85" s="25" t="s">
        <v>1415</v>
      </c>
      <c r="B85" s="25" t="s">
        <v>1426</v>
      </c>
      <c r="C85" s="121">
        <v>0</v>
      </c>
      <c r="D85" s="121" t="str">
        <f t="shared" si="0"/>
        <v>ND2</v>
      </c>
      <c r="E85" s="121" t="str">
        <f t="shared" si="1"/>
        <v>ND2</v>
      </c>
      <c r="F85" s="121" t="str">
        <f t="shared" si="2"/>
        <v>ND2</v>
      </c>
      <c r="G85" s="121">
        <f t="shared" si="3"/>
        <v>0</v>
      </c>
      <c r="H85" s="23"/>
    </row>
    <row r="86" spans="1:8" x14ac:dyDescent="0.25">
      <c r="A86" s="25" t="s">
        <v>1429</v>
      </c>
      <c r="B86" s="25" t="s">
        <v>1428</v>
      </c>
      <c r="C86" s="121">
        <v>0</v>
      </c>
      <c r="D86" s="121" t="str">
        <f t="shared" si="0"/>
        <v>ND2</v>
      </c>
      <c r="E86" s="121" t="str">
        <f t="shared" si="1"/>
        <v>ND2</v>
      </c>
      <c r="F86" s="121" t="str">
        <f t="shared" si="2"/>
        <v>ND2</v>
      </c>
      <c r="G86" s="121">
        <f t="shared" si="3"/>
        <v>0</v>
      </c>
      <c r="H86" s="23"/>
    </row>
    <row r="87" spans="1:8" outlineLevel="1" x14ac:dyDescent="0.25">
      <c r="A87" s="25" t="s">
        <v>1416</v>
      </c>
      <c r="B87" s="25" t="s">
        <v>3083</v>
      </c>
      <c r="C87" s="121">
        <v>0.996</v>
      </c>
      <c r="D87" s="121" t="str">
        <f t="shared" si="0"/>
        <v>ND2</v>
      </c>
      <c r="E87" s="121" t="str">
        <f t="shared" si="1"/>
        <v>ND2</v>
      </c>
      <c r="F87" s="121" t="str">
        <f t="shared" si="2"/>
        <v>ND2</v>
      </c>
      <c r="G87" s="121">
        <f t="shared" si="3"/>
        <v>0.996</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Konings, J.P. (Ans)</cp:lastModifiedBy>
  <cp:lastPrinted>2016-05-20T08:25:54Z</cp:lastPrinted>
  <dcterms:created xsi:type="dcterms:W3CDTF">2024-07-17T12:03:20Z</dcterms:created>
  <dcterms:modified xsi:type="dcterms:W3CDTF">2024-07-29T09:56:06Z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2024-07-18T06:03:36Z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23f004f4-3855-4cc0-8210-f12d447c1b4a</vt:lpwstr>
  </property>
  <property fmtid="{D5CDD505-2E9C-101B-9397-08002B2CF9AE}" pid="8" name="MSIP_Label_fed8e8c1-1254-470e-85b3-d80150d03d9d_ContentBits">
    <vt:lpwstr>0</vt:lpwstr>
  </property>
</Properties>
</file>